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Sara Mendez\Documents\UNIDAD TRANSPARENCIA-IMPLAN\UT 2024\SIPOT 2024\2024-04- SIPOT-1 T\"/>
    </mc:Choice>
  </mc:AlternateContent>
  <xr:revisionPtr revIDLastSave="0" documentId="13_ncr:1_{D0AAEF2F-4CD0-4C3A-A466-11B85BB2EBB0}" xr6:coauthVersionLast="47" xr6:coauthVersionMax="47" xr10:uidLastSave="{00000000-0000-0000-0000-000000000000}"/>
  <bookViews>
    <workbookView xWindow="1209" yWindow="1277" windowWidth="30762" windowHeight="16312" xr2:uid="{00000000-000D-0000-FFFF-FFFF00000000}"/>
  </bookViews>
  <sheets>
    <sheet name="Reporte de Formato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8" i="1" l="1"/>
  <c r="M108" i="1"/>
  <c r="M107" i="1" s="1"/>
  <c r="N109" i="1"/>
  <c r="N115" i="1"/>
  <c r="N114" i="1"/>
  <c r="N113" i="1"/>
  <c r="N112" i="1"/>
  <c r="N111" i="1"/>
  <c r="N110" i="1"/>
  <c r="N136" i="1"/>
  <c r="N137" i="1"/>
  <c r="N138" i="1"/>
  <c r="N139" i="1"/>
  <c r="I107" i="1"/>
  <c r="I103" i="1" s="1"/>
  <c r="I74" i="1" s="1"/>
  <c r="I70" i="1" s="1"/>
  <c r="I41" i="1" s="1"/>
  <c r="J107" i="1"/>
  <c r="J103" i="1" s="1"/>
  <c r="J74" i="1" s="1"/>
  <c r="J70" i="1" s="1"/>
  <c r="J41" i="1" s="1"/>
  <c r="N135" i="1"/>
  <c r="N134" i="1"/>
  <c r="N133" i="1"/>
  <c r="N132" i="1"/>
  <c r="N131" i="1"/>
  <c r="N130" i="1"/>
  <c r="N129" i="1"/>
  <c r="N128" i="1"/>
  <c r="N127" i="1"/>
  <c r="N125" i="1"/>
  <c r="N124" i="1"/>
  <c r="N123" i="1"/>
  <c r="N122" i="1"/>
  <c r="N121" i="1"/>
  <c r="N120" i="1"/>
  <c r="N119" i="1"/>
  <c r="N118" i="1"/>
  <c r="N117" i="1"/>
  <c r="M93" i="1"/>
  <c r="M83" i="1"/>
  <c r="M75" i="1"/>
  <c r="M74" i="1" s="1"/>
  <c r="L74" i="1"/>
  <c r="N106" i="1"/>
  <c r="N105" i="1"/>
  <c r="N104" i="1"/>
  <c r="N103" i="1" s="1"/>
  <c r="N102" i="1"/>
  <c r="N101" i="1"/>
  <c r="N100" i="1"/>
  <c r="N99" i="1"/>
  <c r="N98" i="1"/>
  <c r="N97" i="1"/>
  <c r="N96" i="1"/>
  <c r="N95" i="1"/>
  <c r="N94" i="1"/>
  <c r="N92" i="1"/>
  <c r="N91" i="1"/>
  <c r="N90" i="1"/>
  <c r="N89" i="1"/>
  <c r="N88" i="1"/>
  <c r="N87" i="1"/>
  <c r="N86" i="1"/>
  <c r="N85" i="1"/>
  <c r="N84" i="1"/>
  <c r="N82" i="1"/>
  <c r="N81" i="1"/>
  <c r="N80" i="1"/>
  <c r="N79" i="1"/>
  <c r="N78" i="1"/>
  <c r="N77" i="1"/>
  <c r="N76" i="1"/>
  <c r="K74" i="1"/>
  <c r="N63" i="1"/>
  <c r="N71" i="1"/>
  <c r="N70" i="1" s="1"/>
  <c r="N49" i="1"/>
  <c r="N48" i="1"/>
  <c r="N47" i="1"/>
  <c r="N46" i="1"/>
  <c r="N45" i="1"/>
  <c r="N44" i="1"/>
  <c r="N43" i="1"/>
  <c r="N42" i="1" s="1"/>
  <c r="N59" i="1"/>
  <c r="N58" i="1"/>
  <c r="N57" i="1"/>
  <c r="N56" i="1"/>
  <c r="N55" i="1"/>
  <c r="N54" i="1"/>
  <c r="N53" i="1"/>
  <c r="N52" i="1"/>
  <c r="N51" i="1"/>
  <c r="N69" i="1"/>
  <c r="N68" i="1"/>
  <c r="N67" i="1"/>
  <c r="N66" i="1"/>
  <c r="N65" i="1"/>
  <c r="N64" i="1"/>
  <c r="N62" i="1"/>
  <c r="N61" i="1"/>
  <c r="N72" i="1"/>
  <c r="N73" i="1"/>
  <c r="M41" i="1"/>
  <c r="L41" i="1"/>
  <c r="K41" i="1"/>
  <c r="N50" i="1" l="1"/>
  <c r="N60" i="1"/>
  <c r="N41" i="1" s="1"/>
  <c r="N126" i="1"/>
  <c r="N116" i="1"/>
  <c r="N108" i="1"/>
  <c r="N107" i="1" s="1"/>
  <c r="N83" i="1"/>
  <c r="N75" i="1"/>
  <c r="N93" i="1"/>
  <c r="I37" i="1"/>
  <c r="I8" i="1" s="1"/>
  <c r="J37" i="1"/>
  <c r="J8" i="1" s="1"/>
  <c r="L37" i="1"/>
  <c r="N37" i="1" s="1"/>
  <c r="N8" i="1" s="1"/>
  <c r="M37" i="1"/>
  <c r="M8" i="1" s="1"/>
  <c r="N40" i="1"/>
  <c r="N74" i="1" l="1"/>
  <c r="L8" i="1"/>
</calcChain>
</file>

<file path=xl/sharedStrings.xml><?xml version="1.0" encoding="utf-8"?>
<sst xmlns="http://schemas.openxmlformats.org/spreadsheetml/2006/main" count="458" uniqueCount="92">
  <si>
    <t>47858</t>
  </si>
  <si>
    <t>TÍTULO</t>
  </si>
  <si>
    <t>NOMBRE CORTO</t>
  </si>
  <si>
    <t>DESCRIPCIÓN</t>
  </si>
  <si>
    <t>Gasto por Capítulo, Concepto y Partida</t>
  </si>
  <si>
    <t>LTAIPG26F1_XXXIA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</si>
  <si>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</si>
  <si>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</si>
  <si>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</si>
  <si>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</si>
  <si>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</si>
  <si>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</si>
  <si>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</si>
  <si>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</si>
  <si>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416917</t>
  </si>
  <si>
    <t>416926</t>
  </si>
  <si>
    <t>416927</t>
  </si>
  <si>
    <t>561883</t>
  </si>
  <si>
    <t>561884</t>
  </si>
  <si>
    <t>561885</t>
  </si>
  <si>
    <t>561886</t>
  </si>
  <si>
    <t>561887</t>
  </si>
  <si>
    <t>561888</t>
  </si>
  <si>
    <t>561889</t>
  </si>
  <si>
    <t>561890</t>
  </si>
  <si>
    <t>561891</t>
  </si>
  <si>
    <t>561892</t>
  </si>
  <si>
    <t>416924</t>
  </si>
  <si>
    <t>416925</t>
  </si>
  <si>
    <t>416928</t>
  </si>
  <si>
    <t>416930</t>
  </si>
  <si>
    <t>416931</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</si>
  <si>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</si>
  <si>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</si>
  <si>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</si>
  <si>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</si>
  <si>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</si>
  <si>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</si>
  <si>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</si>
  <si>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</si>
  <si>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</si>
  <si>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</si>
  <si>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</si>
  <si>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</si>
  <si>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</si>
  <si>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</si>
  <si>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</si>
  <si>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</si>
  <si>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</si>
  <si>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Actualización</t>
  </si>
  <si>
    <t>Nota</t>
  </si>
  <si>
    <t>Total del Gasto</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</si>
  <si>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</si>
  <si>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</si>
  <si>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</si>
  <si>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</si>
  <si>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</si>
  <si>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</si>
  <si>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</si>
  <si>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</si>
  <si>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</si>
  <si>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</si>
  <si>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</si>
  <si>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</si>
  <si>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</si>
  <si>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</si>
  <si>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</si>
  <si>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</si>
  <si>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</si>
  <si>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</si>
  <si>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</si>
  <si>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</si>
  <si>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</si>
  <si>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</si>
  <si>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</si>
  <si>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</si>
  <si>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</si>
  <si>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</si>
  <si>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</si>
  <si>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</si>
  <si>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Bienes Muebles, Inmuebles E Intangibles</t>
  </si>
  <si>
    <t>Mobiliario y Equipo de Administración</t>
  </si>
  <si>
    <t>Maquinaria, Otros Equipos y Herramientas</t>
  </si>
  <si>
    <t>Activos Intangibles</t>
  </si>
  <si>
    <t>01.01.2024</t>
  </si>
  <si>
    <t>31.03.2024</t>
  </si>
  <si>
    <t>01.04.2024</t>
  </si>
  <si>
    <t>30.06.2024</t>
  </si>
  <si>
    <t>01.07.2024</t>
  </si>
  <si>
    <t>30.09.2024</t>
  </si>
  <si>
    <t>01.10.2024</t>
  </si>
  <si>
    <t>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</si>
</sst>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b/>
      <sz val="11"/>
      <color indexed="8"/>
      <name val="Calibri"/>
      <family val="2"/>
      <scheme val="minor"/>
    </font>
    <font>
      <b/>
      <sz val="8"/>
      <name val="Arial"/>
      <family val="2"/>
    </font>
    <font>
      <sz val="8"/>
      <name val="Arial"/>
      <family val="2"/>
    </font>
  </fonts>
  <fills count="11">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
      <patternFill patternType="solid">
        <fgColor rgb="FFFFFF00"/>
        <bgColor rgb="FFE1E1E1"/>
      </patternFill>
    </fill>
    <fill>
      <patternFill patternType="solid">
        <fgColor theme="7" tint="0.79998168889431442"/>
        <bgColor indexed="64"/>
      </patternFill>
    </fill>
    <fill>
      <patternFill patternType="solid">
        <fgColor theme="7" tint="0.79998168889431442"/>
        <bgColor rgb="FFE1E1E1"/>
      </patternFill>
    </fill>
    <fill>
      <patternFill patternType="solid">
        <fgColor theme="6" tint="0.79998168889431442"/>
        <bgColor indexed="64"/>
      </patternFill>
    </fill>
    <fill>
      <patternFill patternType="solid">
        <fgColor theme="6" tint="0.79998168889431442"/>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1">
    <xf numFmtId="0" fontId="0" fillId="0" borderId="0"/>
  </cellStyleXfs>
  <cellXfs count="44">
    <xf numFmtId="0" fontId="0" fillId="0" borderId="0" xfId="0"/>
    <xf numFmtId="0" fontId="2" fillId="4" borderId="1" xfId="0" applyFont="1" applyFill="1" applyBorder="1" applyAlignment="1">
      <alignment horizontal="center" wrapText="1"/>
    </xf>
    <xf numFmtId="0" fontId="3" fillId="0" borderId="0" xfId="0" applyFont="1"/>
    <xf numFmtId="0" fontId="4" fillId="3" borderId="2" xfId="0" applyFont="1" applyFill="1" applyBorder="1" applyAlignment="1">
      <alignment horizontal="left"/>
    </xf>
    <xf numFmtId="4" fontId="3" fillId="0" borderId="0" xfId="0" applyNumberFormat="1" applyFont="1"/>
    <xf numFmtId="0" fontId="5" fillId="3" borderId="0" xfId="0" applyFont="1" applyFill="1" applyAlignment="1">
      <alignment horizontal="left"/>
    </xf>
    <xf numFmtId="4" fontId="0" fillId="0" borderId="0" xfId="0" applyNumberFormat="1"/>
    <xf numFmtId="4" fontId="4" fillId="3" borderId="0" xfId="0" applyNumberFormat="1" applyFont="1" applyFill="1" applyProtection="1">
      <protection locked="0"/>
    </xf>
    <xf numFmtId="4" fontId="5" fillId="3" borderId="0" xfId="0" applyNumberFormat="1" applyFont="1" applyFill="1" applyAlignment="1">
      <alignment horizontal="right"/>
    </xf>
    <xf numFmtId="0" fontId="0" fillId="0" borderId="0" xfId="0" applyAlignment="1">
      <alignment horizontal="center"/>
    </xf>
    <xf numFmtId="0" fontId="3" fillId="0" borderId="0" xfId="0" applyFont="1" applyAlignment="1">
      <alignment horizontal="center"/>
    </xf>
    <xf numFmtId="0" fontId="0" fillId="5" borderId="0" xfId="0" applyFill="1" applyAlignment="1">
      <alignment horizontal="center"/>
    </xf>
    <xf numFmtId="0" fontId="3" fillId="5" borderId="0" xfId="0" applyFont="1" applyFill="1" applyAlignment="1">
      <alignment horizontal="center"/>
    </xf>
    <xf numFmtId="0" fontId="4" fillId="6" borderId="2" xfId="0" applyFont="1" applyFill="1" applyBorder="1" applyAlignment="1">
      <alignment horizontal="left"/>
    </xf>
    <xf numFmtId="0" fontId="3" fillId="5" borderId="0" xfId="0" applyFont="1" applyFill="1"/>
    <xf numFmtId="4" fontId="3" fillId="5" borderId="0" xfId="0" applyNumberFormat="1" applyFont="1" applyFill="1"/>
    <xf numFmtId="0" fontId="0" fillId="5" borderId="0" xfId="0" applyFill="1"/>
    <xf numFmtId="0" fontId="5" fillId="6" borderId="0" xfId="0" applyFont="1" applyFill="1" applyAlignment="1">
      <alignment horizontal="left"/>
    </xf>
    <xf numFmtId="4" fontId="0" fillId="5" borderId="0" xfId="0" applyNumberFormat="1" applyFill="1"/>
    <xf numFmtId="4" fontId="4" fillId="6" borderId="0" xfId="0" applyNumberFormat="1" applyFont="1" applyFill="1" applyProtection="1">
      <protection locked="0"/>
    </xf>
    <xf numFmtId="4" fontId="5" fillId="6" borderId="0" xfId="0" applyNumberFormat="1" applyFont="1" applyFill="1" applyAlignment="1">
      <alignment horizontal="right"/>
    </xf>
    <xf numFmtId="0" fontId="0" fillId="7" borderId="0" xfId="0" applyFill="1" applyAlignment="1">
      <alignment horizontal="center"/>
    </xf>
    <xf numFmtId="0" fontId="3" fillId="7" borderId="0" xfId="0" applyFont="1" applyFill="1" applyAlignment="1">
      <alignment horizontal="center"/>
    </xf>
    <xf numFmtId="0" fontId="4" fillId="8" borderId="2" xfId="0" applyFont="1" applyFill="1" applyBorder="1" applyAlignment="1">
      <alignment horizontal="left"/>
    </xf>
    <xf numFmtId="0" fontId="3" fillId="7" borderId="0" xfId="0" applyFont="1" applyFill="1"/>
    <xf numFmtId="4" fontId="3" fillId="7" borderId="0" xfId="0" applyNumberFormat="1" applyFont="1" applyFill="1"/>
    <xf numFmtId="0" fontId="0" fillId="7" borderId="0" xfId="0" applyFill="1"/>
    <xf numFmtId="0" fontId="5" fillId="8" borderId="0" xfId="0" applyFont="1" applyFill="1" applyAlignment="1">
      <alignment horizontal="left"/>
    </xf>
    <xf numFmtId="4" fontId="0" fillId="7" borderId="0" xfId="0" applyNumberFormat="1" applyFill="1"/>
    <xf numFmtId="4" fontId="4" fillId="8" borderId="0" xfId="0" applyNumberFormat="1" applyFont="1" applyFill="1" applyProtection="1">
      <protection locked="0"/>
    </xf>
    <xf numFmtId="4" fontId="5" fillId="8" borderId="0" xfId="0" applyNumberFormat="1" applyFont="1" applyFill="1" applyAlignment="1">
      <alignment horizontal="right"/>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9" borderId="0" xfId="0" applyFill="1" applyAlignment="1">
      <alignment horizontal="center"/>
    </xf>
    <xf numFmtId="0" fontId="3" fillId="9" borderId="0" xfId="0" applyFont="1" applyFill="1" applyAlignment="1">
      <alignment horizontal="center"/>
    </xf>
    <xf numFmtId="0" fontId="4" fillId="10" borderId="2" xfId="0" applyFont="1" applyFill="1" applyBorder="1" applyAlignment="1">
      <alignment horizontal="left"/>
    </xf>
    <xf numFmtId="0" fontId="3" fillId="9" borderId="0" xfId="0" applyFont="1" applyFill="1"/>
    <xf numFmtId="4" fontId="3" fillId="9" borderId="0" xfId="0" applyNumberFormat="1" applyFont="1" applyFill="1"/>
    <xf numFmtId="0" fontId="0" fillId="9" borderId="0" xfId="0" applyFill="1"/>
    <xf numFmtId="0" fontId="5" fillId="10" borderId="0" xfId="0" applyFont="1" applyFill="1" applyAlignment="1">
      <alignment horizontal="left"/>
    </xf>
    <xf numFmtId="4" fontId="0" fillId="9" borderId="0" xfId="0" applyNumberFormat="1" applyFill="1"/>
    <xf numFmtId="4" fontId="4" fillId="10" borderId="0" xfId="0" applyNumberFormat="1" applyFont="1" applyFill="1" applyProtection="1">
      <protection locked="0"/>
    </xf>
    <xf numFmtId="4" fontId="5" fillId="10" borderId="0" xfId="0" applyNumberFormat="1" applyFont="1" applyFill="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39"/>
  <sheetViews>
    <sheetView tabSelected="1" topLeftCell="J105" workbookViewId="0">
      <selection activeCell="K131" sqref="K131"/>
    </sheetView>
  </sheetViews>
  <sheetFormatPr baseColWidth="10" defaultColWidth="9.15234375" defaultRowHeight="14.6" x14ac:dyDescent="0.4"/>
  <cols>
    <col min="1" max="1" width="8" bestFit="1" customWidth="1"/>
    <col min="2" max="2" width="36.3828125" bestFit="1" customWidth="1"/>
    <col min="3" max="3" width="38.53515625" bestFit="1" customWidth="1"/>
    <col min="4" max="4" width="57" bestFit="1" customWidth="1"/>
    <col min="5" max="5" width="58" bestFit="1" customWidth="1"/>
    <col min="6" max="6" width="57.84375" bestFit="1" customWidth="1"/>
    <col min="7" max="7" width="40" bestFit="1" customWidth="1"/>
    <col min="8" max="8" width="41.3828125" bestFit="1" customWidth="1"/>
    <col min="9" max="9" width="42.69140625" bestFit="1" customWidth="1"/>
    <col min="10" max="10" width="45.69140625" bestFit="1" customWidth="1"/>
    <col min="11" max="11" width="42.84375" bestFit="1" customWidth="1"/>
    <col min="12" max="12" width="40.15234375" bestFit="1" customWidth="1"/>
    <col min="13" max="13" width="39.69140625" bestFit="1" customWidth="1"/>
    <col min="14" max="14" width="50.53515625" bestFit="1" customWidth="1"/>
    <col min="15" max="15" width="61.3828125" bestFit="1" customWidth="1"/>
    <col min="16" max="16" width="73.15234375" bestFit="1" customWidth="1"/>
    <col min="17" max="17" width="20.15234375" bestFit="1" customWidth="1"/>
    <col min="18" max="18" width="8" bestFit="1" customWidth="1"/>
  </cols>
  <sheetData>
    <row r="1" spans="1:18" hidden="1" x14ac:dyDescent="0.4">
      <c r="A1" t="s">
        <v>0</v>
      </c>
    </row>
    <row r="2" spans="1:18" x14ac:dyDescent="0.4">
      <c r="A2" s="31" t="s">
        <v>1</v>
      </c>
      <c r="B2" s="32"/>
      <c r="C2" s="32"/>
      <c r="D2" s="31" t="s">
        <v>2</v>
      </c>
      <c r="E2" s="32"/>
      <c r="F2" s="32"/>
      <c r="G2" s="31" t="s">
        <v>3</v>
      </c>
      <c r="H2" s="32"/>
      <c r="I2" s="32"/>
    </row>
    <row r="3" spans="1:18" x14ac:dyDescent="0.4">
      <c r="A3" s="33" t="s">
        <v>4</v>
      </c>
      <c r="B3" s="32"/>
      <c r="C3" s="32"/>
      <c r="D3" s="33" t="s">
        <v>5</v>
      </c>
      <c r="E3" s="32"/>
      <c r="F3" s="32"/>
      <c r="G3" s="33" t="s">
        <v>6</v>
      </c>
      <c r="H3" s="32"/>
      <c r="I3" s="32"/>
    </row>
    <row r="4" spans="1:18" hidden="1" x14ac:dyDescent="0.4">
      <c r="A4" t="s">
        <v>7</v>
      </c>
      <c r="B4" t="s">
        <v>8</v>
      </c>
      <c r="C4" t="s">
        <v>8</v>
      </c>
      <c r="D4" t="s">
        <v>9</v>
      </c>
      <c r="E4" t="s">
        <v>9</v>
      </c>
      <c r="F4" t="s">
        <v>9</v>
      </c>
      <c r="G4" t="s">
        <v>9</v>
      </c>
      <c r="H4" t="s">
        <v>10</v>
      </c>
      <c r="I4" t="s">
        <v>10</v>
      </c>
      <c r="J4" t="s">
        <v>10</v>
      </c>
      <c r="K4" t="s">
        <v>10</v>
      </c>
      <c r="L4" t="s">
        <v>10</v>
      </c>
      <c r="M4" t="s">
        <v>10</v>
      </c>
      <c r="N4" t="s">
        <v>9</v>
      </c>
      <c r="O4" t="s">
        <v>11</v>
      </c>
      <c r="P4" t="s">
        <v>9</v>
      </c>
      <c r="Q4" t="s">
        <v>12</v>
      </c>
      <c r="R4" t="s">
        <v>13</v>
      </c>
    </row>
    <row r="5" spans="1:18" hidden="1" x14ac:dyDescent="0.4">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4">
      <c r="A6" s="31" t="s">
        <v>32</v>
      </c>
      <c r="B6" s="32"/>
      <c r="C6" s="32"/>
      <c r="D6" s="32"/>
      <c r="E6" s="32"/>
      <c r="F6" s="32"/>
      <c r="G6" s="32"/>
      <c r="H6" s="32"/>
      <c r="I6" s="32"/>
      <c r="J6" s="32"/>
      <c r="K6" s="32"/>
      <c r="L6" s="32"/>
      <c r="M6" s="32"/>
      <c r="N6" s="32"/>
      <c r="O6" s="32"/>
      <c r="P6" s="32"/>
      <c r="Q6" s="32"/>
      <c r="R6" s="32"/>
    </row>
    <row r="7" spans="1:18" x14ac:dyDescent="0.4">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row>
    <row r="8" spans="1:18" x14ac:dyDescent="0.4">
      <c r="A8" s="9">
        <v>2024</v>
      </c>
      <c r="B8" s="9" t="s">
        <v>84</v>
      </c>
      <c r="C8" s="9" t="s">
        <v>85</v>
      </c>
      <c r="D8" s="10">
        <v>1000</v>
      </c>
      <c r="E8" s="3" t="s">
        <v>51</v>
      </c>
      <c r="F8" s="2">
        <v>1000</v>
      </c>
      <c r="G8" s="2">
        <v>1000</v>
      </c>
      <c r="H8" s="4">
        <v>11786470.309999999</v>
      </c>
      <c r="I8" s="4">
        <f>+I9+I17+I27+I37</f>
        <v>105125890.51000002</v>
      </c>
      <c r="J8" s="4">
        <f t="shared" ref="J8" si="0">+J9+J17+J27+J37</f>
        <v>8029076.4499999993</v>
      </c>
      <c r="K8" s="4">
        <v>11786470.309999999</v>
      </c>
      <c r="L8" s="4">
        <f t="shared" ref="L8:N8" si="1">+L9+L17+L27+L37</f>
        <v>9657877.6099999994</v>
      </c>
      <c r="M8" s="4">
        <f t="shared" si="1"/>
        <v>9657877.6099999994</v>
      </c>
      <c r="N8" s="4">
        <f t="shared" si="1"/>
        <v>2128592.6999999993</v>
      </c>
    </row>
    <row r="9" spans="1:18" x14ac:dyDescent="0.4">
      <c r="A9" s="9">
        <v>2024</v>
      </c>
      <c r="B9" s="9" t="s">
        <v>84</v>
      </c>
      <c r="C9" s="9" t="s">
        <v>85</v>
      </c>
      <c r="D9" s="10">
        <v>1000</v>
      </c>
      <c r="E9" s="3" t="s">
        <v>52</v>
      </c>
      <c r="F9" s="2">
        <v>1000</v>
      </c>
      <c r="G9" s="2">
        <v>1000</v>
      </c>
      <c r="H9" s="4">
        <v>5771267.3300000001</v>
      </c>
      <c r="I9" s="4">
        <v>5771267.3300000001</v>
      </c>
      <c r="J9" s="4">
        <v>0</v>
      </c>
      <c r="K9" s="4">
        <v>5771267.3300000001</v>
      </c>
      <c r="L9" s="4">
        <v>1452705.83</v>
      </c>
      <c r="M9" s="4">
        <v>1452705.83</v>
      </c>
      <c r="N9" s="4">
        <v>4318561.5</v>
      </c>
    </row>
    <row r="10" spans="1:18" x14ac:dyDescent="0.4">
      <c r="A10" s="9">
        <v>2024</v>
      </c>
      <c r="B10" s="9" t="s">
        <v>84</v>
      </c>
      <c r="C10" s="9" t="s">
        <v>85</v>
      </c>
      <c r="D10" s="9">
        <v>1000</v>
      </c>
      <c r="E10" s="5" t="s">
        <v>53</v>
      </c>
      <c r="F10">
        <v>1000</v>
      </c>
      <c r="G10">
        <v>1000</v>
      </c>
      <c r="H10" s="6">
        <v>2987143.12</v>
      </c>
      <c r="I10" s="6">
        <v>2987143.12</v>
      </c>
      <c r="J10" s="6">
        <v>0</v>
      </c>
      <c r="K10" s="6">
        <v>2987143.12</v>
      </c>
      <c r="L10" s="6">
        <v>673452.87</v>
      </c>
      <c r="M10" s="6">
        <v>673452.87</v>
      </c>
      <c r="N10" s="6">
        <v>2313690.25</v>
      </c>
    </row>
    <row r="11" spans="1:18" x14ac:dyDescent="0.4">
      <c r="A11" s="9">
        <v>2024</v>
      </c>
      <c r="B11" s="9" t="s">
        <v>84</v>
      </c>
      <c r="C11" s="9" t="s">
        <v>85</v>
      </c>
      <c r="D11" s="9">
        <v>1000</v>
      </c>
      <c r="E11" s="5" t="s">
        <v>54</v>
      </c>
      <c r="F11">
        <v>1000</v>
      </c>
      <c r="G11">
        <v>1000</v>
      </c>
      <c r="H11" s="6">
        <v>0</v>
      </c>
      <c r="I11" s="6">
        <v>0</v>
      </c>
      <c r="J11" s="6">
        <v>0</v>
      </c>
      <c r="K11" s="6">
        <v>0</v>
      </c>
      <c r="L11" s="6">
        <v>0</v>
      </c>
      <c r="M11" s="6">
        <v>0</v>
      </c>
      <c r="N11" s="6">
        <v>0</v>
      </c>
    </row>
    <row r="12" spans="1:18" x14ac:dyDescent="0.4">
      <c r="A12" s="9">
        <v>2024</v>
      </c>
      <c r="B12" s="9" t="s">
        <v>84</v>
      </c>
      <c r="C12" s="9" t="s">
        <v>85</v>
      </c>
      <c r="D12" s="9">
        <v>1000</v>
      </c>
      <c r="E12" s="5" t="s">
        <v>55</v>
      </c>
      <c r="F12">
        <v>1000</v>
      </c>
      <c r="G12">
        <v>1000</v>
      </c>
      <c r="H12" s="6">
        <v>481846.7</v>
      </c>
      <c r="I12" s="6">
        <v>481846.7</v>
      </c>
      <c r="J12" s="6">
        <v>0</v>
      </c>
      <c r="K12" s="6">
        <v>481846.7</v>
      </c>
      <c r="L12" s="6">
        <v>106735.91</v>
      </c>
      <c r="M12" s="6">
        <v>106735.91</v>
      </c>
      <c r="N12" s="6">
        <v>375110.79000000004</v>
      </c>
    </row>
    <row r="13" spans="1:18" x14ac:dyDescent="0.4">
      <c r="A13" s="9">
        <v>2024</v>
      </c>
      <c r="B13" s="9" t="s">
        <v>84</v>
      </c>
      <c r="C13" s="9" t="s">
        <v>85</v>
      </c>
      <c r="D13" s="9">
        <v>1000</v>
      </c>
      <c r="E13" s="5" t="s">
        <v>56</v>
      </c>
      <c r="F13">
        <v>1000</v>
      </c>
      <c r="G13">
        <v>1000</v>
      </c>
      <c r="H13" s="6">
        <v>910738.1</v>
      </c>
      <c r="I13" s="6">
        <v>910738.1</v>
      </c>
      <c r="J13" s="6">
        <v>0</v>
      </c>
      <c r="K13" s="6">
        <v>910738.1</v>
      </c>
      <c r="L13" s="6">
        <v>129826.23</v>
      </c>
      <c r="M13" s="6">
        <v>129826.23</v>
      </c>
      <c r="N13" s="6">
        <v>780911.87</v>
      </c>
    </row>
    <row r="14" spans="1:18" x14ac:dyDescent="0.4">
      <c r="A14" s="9">
        <v>2024</v>
      </c>
      <c r="B14" s="9" t="s">
        <v>84</v>
      </c>
      <c r="C14" s="9" t="s">
        <v>85</v>
      </c>
      <c r="D14" s="9">
        <v>1000</v>
      </c>
      <c r="E14" s="5" t="s">
        <v>57</v>
      </c>
      <c r="F14">
        <v>1000</v>
      </c>
      <c r="G14">
        <v>1000</v>
      </c>
      <c r="H14" s="6">
        <v>1391539.41</v>
      </c>
      <c r="I14" s="6">
        <v>1391539.41</v>
      </c>
      <c r="J14" s="6">
        <v>0</v>
      </c>
      <c r="K14" s="6">
        <v>1391539.41</v>
      </c>
      <c r="L14" s="6">
        <v>542690.81999999995</v>
      </c>
      <c r="M14" s="6">
        <v>542690.81999999995</v>
      </c>
      <c r="N14" s="6">
        <v>848848.59</v>
      </c>
    </row>
    <row r="15" spans="1:18" x14ac:dyDescent="0.4">
      <c r="A15" s="9">
        <v>2024</v>
      </c>
      <c r="B15" s="9" t="s">
        <v>84</v>
      </c>
      <c r="C15" s="9" t="s">
        <v>85</v>
      </c>
      <c r="D15" s="9">
        <v>1000</v>
      </c>
      <c r="E15" s="5" t="s">
        <v>58</v>
      </c>
      <c r="F15">
        <v>1000</v>
      </c>
      <c r="G15">
        <v>1000</v>
      </c>
      <c r="H15" s="6">
        <v>0</v>
      </c>
      <c r="I15" s="6">
        <v>0</v>
      </c>
      <c r="J15" s="6">
        <v>0</v>
      </c>
      <c r="K15" s="6">
        <v>0</v>
      </c>
      <c r="L15" s="6">
        <v>0</v>
      </c>
      <c r="M15" s="6">
        <v>0</v>
      </c>
      <c r="N15" s="6">
        <v>0</v>
      </c>
    </row>
    <row r="16" spans="1:18" x14ac:dyDescent="0.4">
      <c r="A16" s="9">
        <v>2024</v>
      </c>
      <c r="B16" s="9" t="s">
        <v>84</v>
      </c>
      <c r="C16" s="9" t="s">
        <v>85</v>
      </c>
      <c r="D16" s="9">
        <v>1000</v>
      </c>
      <c r="E16" s="5" t="s">
        <v>59</v>
      </c>
      <c r="F16">
        <v>1000</v>
      </c>
      <c r="G16">
        <v>1000</v>
      </c>
      <c r="H16" s="6">
        <v>0</v>
      </c>
      <c r="I16" s="6">
        <v>0</v>
      </c>
      <c r="J16" s="6">
        <v>0</v>
      </c>
      <c r="K16" s="6">
        <v>0</v>
      </c>
      <c r="L16" s="6">
        <v>0</v>
      </c>
      <c r="M16" s="6">
        <v>0</v>
      </c>
      <c r="N16" s="6">
        <v>0</v>
      </c>
    </row>
    <row r="17" spans="1:14" x14ac:dyDescent="0.4">
      <c r="A17" s="9">
        <v>2024</v>
      </c>
      <c r="B17" s="9" t="s">
        <v>84</v>
      </c>
      <c r="C17" s="9" t="s">
        <v>85</v>
      </c>
      <c r="D17" s="10">
        <v>2000</v>
      </c>
      <c r="E17" s="3" t="s">
        <v>60</v>
      </c>
      <c r="F17" s="2">
        <v>2000</v>
      </c>
      <c r="G17" s="2">
        <v>2000</v>
      </c>
      <c r="H17" s="4">
        <v>204100</v>
      </c>
      <c r="I17" s="4">
        <v>204100</v>
      </c>
      <c r="J17" s="4">
        <v>0</v>
      </c>
      <c r="K17" s="4">
        <v>204100</v>
      </c>
      <c r="L17" s="4">
        <v>30674.98</v>
      </c>
      <c r="M17" s="4">
        <v>30674.98</v>
      </c>
      <c r="N17" s="4">
        <v>154187.51999999999</v>
      </c>
    </row>
    <row r="18" spans="1:14" x14ac:dyDescent="0.4">
      <c r="A18" s="9">
        <v>2024</v>
      </c>
      <c r="B18" s="9" t="s">
        <v>84</v>
      </c>
      <c r="C18" s="9" t="s">
        <v>85</v>
      </c>
      <c r="D18" s="9">
        <v>2000</v>
      </c>
      <c r="E18" s="5" t="s">
        <v>61</v>
      </c>
      <c r="F18">
        <v>2000</v>
      </c>
      <c r="G18">
        <v>2000</v>
      </c>
      <c r="H18" s="6">
        <v>65600</v>
      </c>
      <c r="I18" s="6">
        <v>65600</v>
      </c>
      <c r="J18" s="6">
        <v>0</v>
      </c>
      <c r="K18" s="6">
        <v>65600</v>
      </c>
      <c r="L18" s="6">
        <v>18151</v>
      </c>
      <c r="M18" s="6">
        <v>18151</v>
      </c>
      <c r="N18" s="6">
        <v>56211.5</v>
      </c>
    </row>
    <row r="19" spans="1:14" x14ac:dyDescent="0.4">
      <c r="A19" s="9">
        <v>2024</v>
      </c>
      <c r="B19" s="9" t="s">
        <v>84</v>
      </c>
      <c r="C19" s="9" t="s">
        <v>85</v>
      </c>
      <c r="D19" s="9">
        <v>2000</v>
      </c>
      <c r="E19" s="5" t="s">
        <v>62</v>
      </c>
      <c r="F19">
        <v>2000</v>
      </c>
      <c r="G19">
        <v>2000</v>
      </c>
      <c r="H19" s="6">
        <v>56000</v>
      </c>
      <c r="I19" s="6">
        <v>56000</v>
      </c>
      <c r="J19" s="6">
        <v>0</v>
      </c>
      <c r="K19" s="6">
        <v>56000</v>
      </c>
      <c r="L19" s="6">
        <v>4774.8</v>
      </c>
      <c r="M19" s="6">
        <v>4774.8</v>
      </c>
      <c r="N19" s="6">
        <v>51225.2</v>
      </c>
    </row>
    <row r="20" spans="1:14" x14ac:dyDescent="0.4">
      <c r="A20" s="9">
        <v>2024</v>
      </c>
      <c r="B20" s="9" t="s">
        <v>84</v>
      </c>
      <c r="C20" s="9" t="s">
        <v>85</v>
      </c>
      <c r="D20" s="9">
        <v>2000</v>
      </c>
      <c r="E20" s="5" t="s">
        <v>63</v>
      </c>
      <c r="F20">
        <v>2000</v>
      </c>
      <c r="G20">
        <v>2000</v>
      </c>
      <c r="H20" s="6">
        <v>0</v>
      </c>
      <c r="I20" s="6">
        <v>0</v>
      </c>
      <c r="J20" s="6">
        <v>0</v>
      </c>
      <c r="K20" s="6">
        <v>0</v>
      </c>
      <c r="L20" s="6">
        <v>0</v>
      </c>
      <c r="M20" s="6">
        <v>0</v>
      </c>
      <c r="N20" s="6">
        <v>0</v>
      </c>
    </row>
    <row r="21" spans="1:14" x14ac:dyDescent="0.4">
      <c r="A21" s="9">
        <v>2024</v>
      </c>
      <c r="B21" s="9" t="s">
        <v>84</v>
      </c>
      <c r="C21" s="9" t="s">
        <v>85</v>
      </c>
      <c r="D21" s="9">
        <v>2000</v>
      </c>
      <c r="E21" s="5" t="s">
        <v>64</v>
      </c>
      <c r="F21">
        <v>2000</v>
      </c>
      <c r="G21">
        <v>2000</v>
      </c>
      <c r="H21" s="6">
        <v>0</v>
      </c>
      <c r="I21" s="6">
        <v>0</v>
      </c>
      <c r="J21" s="6">
        <v>0</v>
      </c>
      <c r="K21" s="6">
        <v>0</v>
      </c>
      <c r="L21" s="6">
        <v>0</v>
      </c>
      <c r="M21" s="6">
        <v>0</v>
      </c>
      <c r="N21" s="6">
        <v>0</v>
      </c>
    </row>
    <row r="22" spans="1:14" x14ac:dyDescent="0.4">
      <c r="A22" s="9">
        <v>2024</v>
      </c>
      <c r="B22" s="9" t="s">
        <v>84</v>
      </c>
      <c r="C22" s="9" t="s">
        <v>85</v>
      </c>
      <c r="D22" s="9">
        <v>2000</v>
      </c>
      <c r="E22" s="5" t="s">
        <v>65</v>
      </c>
      <c r="F22">
        <v>2000</v>
      </c>
      <c r="G22">
        <v>2000</v>
      </c>
      <c r="H22" s="6">
        <v>1000</v>
      </c>
      <c r="I22" s="6">
        <v>1000</v>
      </c>
      <c r="J22" s="6">
        <v>0</v>
      </c>
      <c r="K22" s="6">
        <v>1000</v>
      </c>
      <c r="L22" s="6">
        <v>0</v>
      </c>
      <c r="M22" s="6">
        <v>0</v>
      </c>
      <c r="N22" s="6">
        <v>1000</v>
      </c>
    </row>
    <row r="23" spans="1:14" x14ac:dyDescent="0.4">
      <c r="A23" s="9">
        <v>2024</v>
      </c>
      <c r="B23" s="9" t="s">
        <v>84</v>
      </c>
      <c r="C23" s="9" t="s">
        <v>85</v>
      </c>
      <c r="D23" s="9">
        <v>2000</v>
      </c>
      <c r="E23" s="5" t="s">
        <v>66</v>
      </c>
      <c r="F23">
        <v>2000</v>
      </c>
      <c r="G23">
        <v>2000</v>
      </c>
      <c r="H23" s="6">
        <v>47500</v>
      </c>
      <c r="I23" s="6">
        <v>47500</v>
      </c>
      <c r="J23" s="6">
        <v>0</v>
      </c>
      <c r="K23" s="6">
        <v>47500</v>
      </c>
      <c r="L23" s="6">
        <v>4272.18</v>
      </c>
      <c r="M23" s="6">
        <v>4272.18</v>
      </c>
      <c r="N23" s="6">
        <v>43227.82</v>
      </c>
    </row>
    <row r="24" spans="1:14" x14ac:dyDescent="0.4">
      <c r="A24" s="9">
        <v>2024</v>
      </c>
      <c r="B24" s="9" t="s">
        <v>84</v>
      </c>
      <c r="C24" s="9" t="s">
        <v>85</v>
      </c>
      <c r="D24" s="9">
        <v>2000</v>
      </c>
      <c r="E24" s="5" t="s">
        <v>67</v>
      </c>
      <c r="F24">
        <v>2000</v>
      </c>
      <c r="G24">
        <v>2000</v>
      </c>
      <c r="H24" s="6">
        <v>28000</v>
      </c>
      <c r="I24" s="6">
        <v>28000</v>
      </c>
      <c r="J24" s="6">
        <v>0</v>
      </c>
      <c r="K24" s="6">
        <v>28000</v>
      </c>
      <c r="L24" s="6">
        <v>0</v>
      </c>
      <c r="M24" s="6">
        <v>0</v>
      </c>
      <c r="N24" s="6">
        <v>0</v>
      </c>
    </row>
    <row r="25" spans="1:14" x14ac:dyDescent="0.4">
      <c r="A25" s="9">
        <v>2024</v>
      </c>
      <c r="B25" s="9" t="s">
        <v>84</v>
      </c>
      <c r="C25" s="9" t="s">
        <v>85</v>
      </c>
      <c r="D25" s="9">
        <v>2000</v>
      </c>
      <c r="E25" s="5" t="s">
        <v>68</v>
      </c>
      <c r="F25">
        <v>2000</v>
      </c>
      <c r="G25">
        <v>2000</v>
      </c>
      <c r="H25" s="6">
        <v>0</v>
      </c>
      <c r="I25" s="6">
        <v>0</v>
      </c>
      <c r="J25" s="6">
        <v>0</v>
      </c>
      <c r="K25" s="6">
        <v>0</v>
      </c>
      <c r="L25" s="6">
        <v>0</v>
      </c>
      <c r="M25" s="6">
        <v>0</v>
      </c>
      <c r="N25" s="6">
        <v>0</v>
      </c>
    </row>
    <row r="26" spans="1:14" x14ac:dyDescent="0.4">
      <c r="A26" s="9">
        <v>2024</v>
      </c>
      <c r="B26" s="9" t="s">
        <v>84</v>
      </c>
      <c r="C26" s="9" t="s">
        <v>85</v>
      </c>
      <c r="D26" s="9">
        <v>2000</v>
      </c>
      <c r="E26" s="5" t="s">
        <v>69</v>
      </c>
      <c r="F26">
        <v>2000</v>
      </c>
      <c r="G26">
        <v>2000</v>
      </c>
      <c r="H26" s="6">
        <v>6000</v>
      </c>
      <c r="I26" s="6">
        <v>6000</v>
      </c>
      <c r="J26" s="6">
        <v>0</v>
      </c>
      <c r="K26" s="6">
        <v>6000</v>
      </c>
      <c r="L26" s="6">
        <v>3477</v>
      </c>
      <c r="M26" s="6">
        <v>3477</v>
      </c>
      <c r="N26" s="6">
        <v>2523</v>
      </c>
    </row>
    <row r="27" spans="1:14" x14ac:dyDescent="0.4">
      <c r="A27" s="9">
        <v>2024</v>
      </c>
      <c r="B27" s="9" t="s">
        <v>84</v>
      </c>
      <c r="C27" s="9" t="s">
        <v>85</v>
      </c>
      <c r="D27" s="10">
        <v>3000</v>
      </c>
      <c r="E27" s="3" t="s">
        <v>70</v>
      </c>
      <c r="F27" s="2">
        <v>3000</v>
      </c>
      <c r="G27" s="2">
        <v>3000</v>
      </c>
      <c r="H27" s="4">
        <v>5662602.9799999995</v>
      </c>
      <c r="I27" s="4">
        <v>5662602.9799999995</v>
      </c>
      <c r="J27" s="4">
        <v>0</v>
      </c>
      <c r="K27" s="4">
        <v>5662602.9799999995</v>
      </c>
      <c r="L27" s="4">
        <v>253695.72999999998</v>
      </c>
      <c r="M27" s="4">
        <v>253695.72999999998</v>
      </c>
      <c r="N27" s="4">
        <v>5428144.75</v>
      </c>
    </row>
    <row r="28" spans="1:14" x14ac:dyDescent="0.4">
      <c r="A28" s="9">
        <v>2024</v>
      </c>
      <c r="B28" s="9" t="s">
        <v>84</v>
      </c>
      <c r="C28" s="9" t="s">
        <v>85</v>
      </c>
      <c r="D28" s="9">
        <v>3000</v>
      </c>
      <c r="E28" s="5" t="s">
        <v>71</v>
      </c>
      <c r="F28">
        <v>3000</v>
      </c>
      <c r="G28">
        <v>3000</v>
      </c>
      <c r="H28" s="6">
        <v>356147.25</v>
      </c>
      <c r="I28" s="6">
        <v>356147.25</v>
      </c>
      <c r="J28" s="6">
        <v>0</v>
      </c>
      <c r="K28" s="6">
        <v>356147.25</v>
      </c>
      <c r="L28" s="6">
        <v>69839.11</v>
      </c>
      <c r="M28" s="6">
        <v>69839.11</v>
      </c>
      <c r="N28" s="6">
        <v>268533.14</v>
      </c>
    </row>
    <row r="29" spans="1:14" x14ac:dyDescent="0.4">
      <c r="A29" s="9">
        <v>2024</v>
      </c>
      <c r="B29" s="9" t="s">
        <v>84</v>
      </c>
      <c r="C29" s="9" t="s">
        <v>85</v>
      </c>
      <c r="D29" s="9">
        <v>3000</v>
      </c>
      <c r="E29" s="5" t="s">
        <v>72</v>
      </c>
      <c r="F29">
        <v>3000</v>
      </c>
      <c r="G29">
        <v>3000</v>
      </c>
      <c r="H29" s="6">
        <v>390663</v>
      </c>
      <c r="I29" s="6">
        <v>390663</v>
      </c>
      <c r="J29" s="6">
        <v>0</v>
      </c>
      <c r="K29" s="6">
        <v>390663</v>
      </c>
      <c r="L29" s="6">
        <v>96415.62</v>
      </c>
      <c r="M29" s="6">
        <v>96415.62</v>
      </c>
      <c r="N29" s="6">
        <v>294174.88</v>
      </c>
    </row>
    <row r="30" spans="1:14" x14ac:dyDescent="0.4">
      <c r="A30" s="9">
        <v>2024</v>
      </c>
      <c r="B30" s="9" t="s">
        <v>84</v>
      </c>
      <c r="C30" s="9" t="s">
        <v>85</v>
      </c>
      <c r="D30" s="9">
        <v>3000</v>
      </c>
      <c r="E30" s="5" t="s">
        <v>73</v>
      </c>
      <c r="F30">
        <v>3000</v>
      </c>
      <c r="G30">
        <v>3000</v>
      </c>
      <c r="H30" s="6">
        <v>4351270.3099999996</v>
      </c>
      <c r="I30" s="6">
        <v>4351270.3099999996</v>
      </c>
      <c r="J30" s="6">
        <v>0</v>
      </c>
      <c r="K30" s="6">
        <v>4351270.3099999996</v>
      </c>
      <c r="L30" s="6">
        <v>3180</v>
      </c>
      <c r="M30" s="6">
        <v>3180</v>
      </c>
      <c r="N30" s="6">
        <v>4348090.3099999996</v>
      </c>
    </row>
    <row r="31" spans="1:14" x14ac:dyDescent="0.4">
      <c r="A31" s="9">
        <v>2024</v>
      </c>
      <c r="B31" s="9" t="s">
        <v>84</v>
      </c>
      <c r="C31" s="9" t="s">
        <v>85</v>
      </c>
      <c r="D31" s="9">
        <v>3000</v>
      </c>
      <c r="E31" s="5" t="s">
        <v>74</v>
      </c>
      <c r="F31">
        <v>3000</v>
      </c>
      <c r="G31">
        <v>3000</v>
      </c>
      <c r="H31" s="6">
        <v>32300</v>
      </c>
      <c r="I31" s="6">
        <v>32300</v>
      </c>
      <c r="J31" s="6">
        <v>0</v>
      </c>
      <c r="K31" s="6">
        <v>32300</v>
      </c>
      <c r="L31" s="6">
        <v>12645.63</v>
      </c>
      <c r="M31" s="6">
        <v>12645.63</v>
      </c>
      <c r="N31" s="6">
        <v>21629.370000000003</v>
      </c>
    </row>
    <row r="32" spans="1:14" x14ac:dyDescent="0.4">
      <c r="A32" s="9">
        <v>2024</v>
      </c>
      <c r="B32" s="9" t="s">
        <v>84</v>
      </c>
      <c r="C32" s="9" t="s">
        <v>85</v>
      </c>
      <c r="D32" s="9">
        <v>3000</v>
      </c>
      <c r="E32" s="5" t="s">
        <v>75</v>
      </c>
      <c r="F32">
        <v>3000</v>
      </c>
      <c r="G32">
        <v>3000</v>
      </c>
      <c r="H32" s="6">
        <v>137500</v>
      </c>
      <c r="I32" s="6">
        <v>137500</v>
      </c>
      <c r="J32" s="6">
        <v>0</v>
      </c>
      <c r="K32" s="6">
        <v>137500</v>
      </c>
      <c r="L32" s="6">
        <v>5104.37</v>
      </c>
      <c r="M32" s="6">
        <v>5104.37</v>
      </c>
      <c r="N32" s="6">
        <v>132395.63</v>
      </c>
    </row>
    <row r="33" spans="1:14" x14ac:dyDescent="0.4">
      <c r="A33" s="9">
        <v>2024</v>
      </c>
      <c r="B33" s="9" t="s">
        <v>84</v>
      </c>
      <c r="C33" s="9" t="s">
        <v>85</v>
      </c>
      <c r="D33" s="9">
        <v>3000</v>
      </c>
      <c r="E33" s="5" t="s">
        <v>76</v>
      </c>
      <c r="F33">
        <v>3000</v>
      </c>
      <c r="G33">
        <v>3000</v>
      </c>
      <c r="H33" s="6">
        <v>15000</v>
      </c>
      <c r="I33" s="6">
        <v>15000</v>
      </c>
      <c r="J33" s="6">
        <v>0</v>
      </c>
      <c r="K33" s="6">
        <v>15000</v>
      </c>
      <c r="L33" s="6">
        <v>0</v>
      </c>
      <c r="M33" s="6">
        <v>0</v>
      </c>
      <c r="N33" s="6">
        <v>15000</v>
      </c>
    </row>
    <row r="34" spans="1:14" x14ac:dyDescent="0.4">
      <c r="A34" s="9">
        <v>2024</v>
      </c>
      <c r="B34" s="9" t="s">
        <v>84</v>
      </c>
      <c r="C34" s="9" t="s">
        <v>85</v>
      </c>
      <c r="D34" s="9">
        <v>3000</v>
      </c>
      <c r="E34" s="5" t="s">
        <v>77</v>
      </c>
      <c r="F34">
        <v>3000</v>
      </c>
      <c r="G34">
        <v>3000</v>
      </c>
      <c r="H34" s="6">
        <v>12500</v>
      </c>
      <c r="I34" s="6">
        <v>12500</v>
      </c>
      <c r="J34" s="6">
        <v>0</v>
      </c>
      <c r="K34" s="6">
        <v>12500</v>
      </c>
      <c r="L34" s="6">
        <v>11991</v>
      </c>
      <c r="M34" s="6">
        <v>11991</v>
      </c>
      <c r="N34" s="6">
        <v>23509</v>
      </c>
    </row>
    <row r="35" spans="1:14" x14ac:dyDescent="0.4">
      <c r="A35" s="9">
        <v>2024</v>
      </c>
      <c r="B35" s="9" t="s">
        <v>84</v>
      </c>
      <c r="C35" s="9" t="s">
        <v>85</v>
      </c>
      <c r="D35" s="9">
        <v>3000</v>
      </c>
      <c r="E35" s="5" t="s">
        <v>78</v>
      </c>
      <c r="F35">
        <v>3000</v>
      </c>
      <c r="G35">
        <v>3000</v>
      </c>
      <c r="H35" s="6">
        <v>181500</v>
      </c>
      <c r="I35" s="6">
        <v>181500</v>
      </c>
      <c r="J35" s="6">
        <v>0</v>
      </c>
      <c r="K35" s="6">
        <v>181500</v>
      </c>
      <c r="L35" s="6">
        <v>0</v>
      </c>
      <c r="M35" s="6">
        <v>0</v>
      </c>
      <c r="N35" s="6">
        <v>181500</v>
      </c>
    </row>
    <row r="36" spans="1:14" x14ac:dyDescent="0.4">
      <c r="A36" s="9">
        <v>2024</v>
      </c>
      <c r="B36" s="9" t="s">
        <v>84</v>
      </c>
      <c r="C36" s="9" t="s">
        <v>85</v>
      </c>
      <c r="D36" s="9">
        <v>3000</v>
      </c>
      <c r="E36" s="5" t="s">
        <v>79</v>
      </c>
      <c r="F36">
        <v>3000</v>
      </c>
      <c r="G36">
        <v>3000</v>
      </c>
      <c r="H36" s="6">
        <v>185722.42</v>
      </c>
      <c r="I36" s="6">
        <v>185722.42</v>
      </c>
      <c r="J36" s="6">
        <v>0</v>
      </c>
      <c r="K36" s="6">
        <v>185722.42</v>
      </c>
      <c r="L36" s="6">
        <v>54520</v>
      </c>
      <c r="M36" s="6">
        <v>54520</v>
      </c>
      <c r="N36" s="6">
        <v>143312.42000000001</v>
      </c>
    </row>
    <row r="37" spans="1:14" x14ac:dyDescent="0.4">
      <c r="A37" s="9">
        <v>2024</v>
      </c>
      <c r="B37" s="9" t="s">
        <v>84</v>
      </c>
      <c r="C37" s="9" t="s">
        <v>85</v>
      </c>
      <c r="D37" s="10">
        <v>5000</v>
      </c>
      <c r="E37" s="3" t="s">
        <v>80</v>
      </c>
      <c r="F37" s="2">
        <v>5000</v>
      </c>
      <c r="G37" s="2">
        <v>5000</v>
      </c>
      <c r="H37" s="7">
        <v>148500</v>
      </c>
      <c r="I37" s="7">
        <f>SUM(I38:I46)</f>
        <v>93487920.200000018</v>
      </c>
      <c r="J37" s="7">
        <f>SUM(J38:J46)</f>
        <v>8029076.4499999993</v>
      </c>
      <c r="K37" s="7">
        <v>148500</v>
      </c>
      <c r="L37" s="7">
        <f>SUM(L38:L46)</f>
        <v>7920801.0700000003</v>
      </c>
      <c r="M37" s="7">
        <f>SUM(M38:M46)</f>
        <v>7920801.0700000003</v>
      </c>
      <c r="N37" s="7">
        <f t="shared" ref="N37" si="2">K37-L37</f>
        <v>-7772301.0700000003</v>
      </c>
    </row>
    <row r="38" spans="1:14" x14ac:dyDescent="0.4">
      <c r="A38" s="9">
        <v>2024</v>
      </c>
      <c r="B38" s="9" t="s">
        <v>84</v>
      </c>
      <c r="C38" s="9" t="s">
        <v>85</v>
      </c>
      <c r="D38" s="9">
        <v>5000</v>
      </c>
      <c r="E38" s="5" t="s">
        <v>81</v>
      </c>
      <c r="F38">
        <v>5000</v>
      </c>
      <c r="G38">
        <v>5000</v>
      </c>
      <c r="H38" s="8">
        <v>112500</v>
      </c>
      <c r="I38" s="8">
        <v>112500</v>
      </c>
      <c r="J38" s="8">
        <v>0</v>
      </c>
      <c r="K38" s="8">
        <v>112500</v>
      </c>
      <c r="L38" s="8">
        <v>0</v>
      </c>
      <c r="M38" s="8">
        <v>0</v>
      </c>
      <c r="N38" s="8">
        <v>112500</v>
      </c>
    </row>
    <row r="39" spans="1:14" x14ac:dyDescent="0.4">
      <c r="A39" s="9">
        <v>2024</v>
      </c>
      <c r="B39" s="9" t="s">
        <v>84</v>
      </c>
      <c r="C39" s="9" t="s">
        <v>85</v>
      </c>
      <c r="D39" s="9">
        <v>5000</v>
      </c>
      <c r="E39" s="5" t="s">
        <v>82</v>
      </c>
      <c r="F39">
        <v>5000</v>
      </c>
      <c r="G39">
        <v>5000</v>
      </c>
      <c r="H39" s="6">
        <v>0</v>
      </c>
      <c r="I39" s="6">
        <v>0</v>
      </c>
      <c r="J39" s="6">
        <v>0</v>
      </c>
      <c r="K39" s="6">
        <v>0</v>
      </c>
      <c r="L39" s="6">
        <v>0</v>
      </c>
      <c r="M39" s="6">
        <v>0</v>
      </c>
      <c r="N39" s="6">
        <v>0</v>
      </c>
    </row>
    <row r="40" spans="1:14" x14ac:dyDescent="0.4">
      <c r="A40" s="9">
        <v>2024</v>
      </c>
      <c r="B40" s="9" t="s">
        <v>84</v>
      </c>
      <c r="C40" s="9" t="s">
        <v>85</v>
      </c>
      <c r="D40" s="9">
        <v>5000</v>
      </c>
      <c r="E40" s="5" t="s">
        <v>83</v>
      </c>
      <c r="F40">
        <v>5000</v>
      </c>
      <c r="G40">
        <v>5000</v>
      </c>
      <c r="H40" s="8">
        <v>36000</v>
      </c>
      <c r="I40" s="8">
        <v>36000</v>
      </c>
      <c r="J40" s="8">
        <v>0</v>
      </c>
      <c r="K40" s="8">
        <v>36000</v>
      </c>
      <c r="L40" s="8">
        <v>0</v>
      </c>
      <c r="M40" s="8">
        <v>0</v>
      </c>
      <c r="N40" s="8">
        <f t="shared" ref="N40" si="3">K40-L40</f>
        <v>36000</v>
      </c>
    </row>
    <row r="41" spans="1:14" s="16" customFormat="1" x14ac:dyDescent="0.4">
      <c r="A41" s="11">
        <v>2024</v>
      </c>
      <c r="B41" s="11" t="s">
        <v>86</v>
      </c>
      <c r="C41" s="11" t="s">
        <v>87</v>
      </c>
      <c r="D41" s="12">
        <v>1000</v>
      </c>
      <c r="E41" s="13" t="s">
        <v>51</v>
      </c>
      <c r="F41" s="14">
        <v>1000</v>
      </c>
      <c r="G41" s="14">
        <v>1000</v>
      </c>
      <c r="H41" s="15">
        <v>11786470.309999999</v>
      </c>
      <c r="I41" s="15">
        <f>+I42+I50+I60+I70</f>
        <v>81428960.810000002</v>
      </c>
      <c r="J41" s="15">
        <f t="shared" ref="J41:K41" si="4">+J42+J50+J60+J70</f>
        <v>8029076.4499999993</v>
      </c>
      <c r="K41" s="15">
        <f t="shared" si="4"/>
        <v>3458169.09</v>
      </c>
      <c r="L41" s="15">
        <f t="shared" ref="L41" si="5">+L42+L50+L60+L70</f>
        <v>3458169.09</v>
      </c>
      <c r="M41" s="15">
        <f t="shared" ref="M41" si="6">+M42+M50+M60+M70</f>
        <v>3458169.09</v>
      </c>
      <c r="N41" s="15">
        <f>+N42+N50+N60+N70</f>
        <v>16103877.440000001</v>
      </c>
    </row>
    <row r="42" spans="1:14" s="16" customFormat="1" x14ac:dyDescent="0.4">
      <c r="A42" s="11">
        <v>2024</v>
      </c>
      <c r="B42" s="11" t="s">
        <v>86</v>
      </c>
      <c r="C42" s="11" t="s">
        <v>87</v>
      </c>
      <c r="D42" s="12">
        <v>1000</v>
      </c>
      <c r="E42" s="13" t="s">
        <v>52</v>
      </c>
      <c r="F42" s="14">
        <v>1000</v>
      </c>
      <c r="G42" s="14">
        <v>1000</v>
      </c>
      <c r="H42" s="15">
        <v>5771267.3300000001</v>
      </c>
      <c r="I42" s="15">
        <v>6830999.4000000004</v>
      </c>
      <c r="J42" s="15">
        <v>0</v>
      </c>
      <c r="K42" s="15">
        <v>2602701.73</v>
      </c>
      <c r="L42" s="15">
        <v>2602701.73</v>
      </c>
      <c r="M42" s="15">
        <v>2602701.73</v>
      </c>
      <c r="N42" s="15">
        <f>SUM(N43:N49)</f>
        <v>4228297.6700000009</v>
      </c>
    </row>
    <row r="43" spans="1:14" s="16" customFormat="1" x14ac:dyDescent="0.4">
      <c r="A43" s="11">
        <v>2024</v>
      </c>
      <c r="B43" s="11" t="s">
        <v>86</v>
      </c>
      <c r="C43" s="11" t="s">
        <v>87</v>
      </c>
      <c r="D43" s="11">
        <v>1000</v>
      </c>
      <c r="E43" s="17" t="s">
        <v>53</v>
      </c>
      <c r="F43" s="16">
        <v>1000</v>
      </c>
      <c r="G43" s="16">
        <v>1000</v>
      </c>
      <c r="H43" s="18">
        <v>2987143.12</v>
      </c>
      <c r="I43" s="18">
        <v>3492905.43</v>
      </c>
      <c r="J43" s="18">
        <v>0</v>
      </c>
      <c r="K43" s="18">
        <v>1372328.2</v>
      </c>
      <c r="L43" s="18">
        <v>1372328.2</v>
      </c>
      <c r="M43" s="18">
        <v>1372328.2</v>
      </c>
      <c r="N43" s="18">
        <f t="shared" ref="N43:N49" si="7">+I43-M43</f>
        <v>2120577.2300000004</v>
      </c>
    </row>
    <row r="44" spans="1:14" s="16" customFormat="1" x14ac:dyDescent="0.4">
      <c r="A44" s="11">
        <v>2024</v>
      </c>
      <c r="B44" s="11" t="s">
        <v>86</v>
      </c>
      <c r="C44" s="11" t="s">
        <v>87</v>
      </c>
      <c r="D44" s="11">
        <v>1000</v>
      </c>
      <c r="E44" s="17" t="s">
        <v>54</v>
      </c>
      <c r="F44" s="16">
        <v>1000</v>
      </c>
      <c r="G44" s="16">
        <v>1000</v>
      </c>
      <c r="H44" s="18">
        <v>0</v>
      </c>
      <c r="I44" s="18">
        <v>0</v>
      </c>
      <c r="J44" s="18">
        <v>0</v>
      </c>
      <c r="K44" s="18">
        <v>0</v>
      </c>
      <c r="L44" s="18">
        <v>0</v>
      </c>
      <c r="M44" s="18">
        <v>0</v>
      </c>
      <c r="N44" s="18">
        <f t="shared" si="7"/>
        <v>0</v>
      </c>
    </row>
    <row r="45" spans="1:14" s="16" customFormat="1" x14ac:dyDescent="0.4">
      <c r="A45" s="11">
        <v>2024</v>
      </c>
      <c r="B45" s="11" t="s">
        <v>86</v>
      </c>
      <c r="C45" s="11" t="s">
        <v>87</v>
      </c>
      <c r="D45" s="11">
        <v>1000</v>
      </c>
      <c r="E45" s="17" t="s">
        <v>55</v>
      </c>
      <c r="F45" s="16">
        <v>1000</v>
      </c>
      <c r="G45" s="16">
        <v>1000</v>
      </c>
      <c r="H45" s="18">
        <v>481846.7</v>
      </c>
      <c r="I45" s="18">
        <v>538620.29</v>
      </c>
      <c r="J45" s="18">
        <v>0</v>
      </c>
      <c r="K45" s="18">
        <v>216051.76</v>
      </c>
      <c r="L45" s="18">
        <v>216051.76</v>
      </c>
      <c r="M45" s="18">
        <v>216051.76</v>
      </c>
      <c r="N45" s="18">
        <f t="shared" si="7"/>
        <v>322568.53000000003</v>
      </c>
    </row>
    <row r="46" spans="1:14" s="16" customFormat="1" x14ac:dyDescent="0.4">
      <c r="A46" s="11">
        <v>2024</v>
      </c>
      <c r="B46" s="11" t="s">
        <v>86</v>
      </c>
      <c r="C46" s="11" t="s">
        <v>87</v>
      </c>
      <c r="D46" s="11">
        <v>1000</v>
      </c>
      <c r="E46" s="17" t="s">
        <v>56</v>
      </c>
      <c r="F46" s="16">
        <v>1000</v>
      </c>
      <c r="G46" s="16">
        <v>1000</v>
      </c>
      <c r="H46" s="18">
        <v>910738.1</v>
      </c>
      <c r="I46" s="18">
        <v>1047934.27</v>
      </c>
      <c r="J46" s="18">
        <v>0</v>
      </c>
      <c r="K46" s="18">
        <v>271550.28999999998</v>
      </c>
      <c r="L46" s="18">
        <v>271550.28999999998</v>
      </c>
      <c r="M46" s="18">
        <v>271550.28999999998</v>
      </c>
      <c r="N46" s="18">
        <f t="shared" si="7"/>
        <v>776383.98</v>
      </c>
    </row>
    <row r="47" spans="1:14" s="16" customFormat="1" x14ac:dyDescent="0.4">
      <c r="A47" s="11">
        <v>2024</v>
      </c>
      <c r="B47" s="11" t="s">
        <v>86</v>
      </c>
      <c r="C47" s="11" t="s">
        <v>87</v>
      </c>
      <c r="D47" s="11">
        <v>1000</v>
      </c>
      <c r="E47" s="17" t="s">
        <v>57</v>
      </c>
      <c r="F47" s="16">
        <v>1000</v>
      </c>
      <c r="G47" s="16">
        <v>1000</v>
      </c>
      <c r="H47" s="18">
        <v>1391539.41</v>
      </c>
      <c r="I47" s="18">
        <v>1751539.41</v>
      </c>
      <c r="J47" s="18">
        <v>0</v>
      </c>
      <c r="K47" s="18">
        <v>742771.48</v>
      </c>
      <c r="L47" s="18">
        <v>742771.48</v>
      </c>
      <c r="M47" s="18">
        <v>742771.48</v>
      </c>
      <c r="N47" s="18">
        <f t="shared" si="7"/>
        <v>1008767.9299999999</v>
      </c>
    </row>
    <row r="48" spans="1:14" s="16" customFormat="1" x14ac:dyDescent="0.4">
      <c r="A48" s="11">
        <v>2024</v>
      </c>
      <c r="B48" s="11" t="s">
        <v>86</v>
      </c>
      <c r="C48" s="11" t="s">
        <v>87</v>
      </c>
      <c r="D48" s="11">
        <v>1000</v>
      </c>
      <c r="E48" s="17" t="s">
        <v>58</v>
      </c>
      <c r="F48" s="16">
        <v>1000</v>
      </c>
      <c r="G48" s="16">
        <v>1000</v>
      </c>
      <c r="H48" s="18">
        <v>0</v>
      </c>
      <c r="I48" s="18">
        <v>0</v>
      </c>
      <c r="J48" s="18">
        <v>0</v>
      </c>
      <c r="K48" s="18">
        <v>0</v>
      </c>
      <c r="L48" s="18">
        <v>0</v>
      </c>
      <c r="M48" s="18">
        <v>0</v>
      </c>
      <c r="N48" s="18">
        <f t="shared" si="7"/>
        <v>0</v>
      </c>
    </row>
    <row r="49" spans="1:14" s="16" customFormat="1" x14ac:dyDescent="0.4">
      <c r="A49" s="11">
        <v>2024</v>
      </c>
      <c r="B49" s="11" t="s">
        <v>86</v>
      </c>
      <c r="C49" s="11" t="s">
        <v>87</v>
      </c>
      <c r="D49" s="11">
        <v>1000</v>
      </c>
      <c r="E49" s="17" t="s">
        <v>59</v>
      </c>
      <c r="F49" s="16">
        <v>1000</v>
      </c>
      <c r="G49" s="16">
        <v>1000</v>
      </c>
      <c r="H49" s="18">
        <v>0</v>
      </c>
      <c r="I49" s="18">
        <v>0</v>
      </c>
      <c r="J49" s="18">
        <v>0</v>
      </c>
      <c r="K49" s="18">
        <v>0</v>
      </c>
      <c r="L49" s="18">
        <v>0</v>
      </c>
      <c r="M49" s="18">
        <v>0</v>
      </c>
      <c r="N49" s="18">
        <f t="shared" si="7"/>
        <v>0</v>
      </c>
    </row>
    <row r="50" spans="1:14" s="16" customFormat="1" x14ac:dyDescent="0.4">
      <c r="A50" s="11">
        <v>2024</v>
      </c>
      <c r="B50" s="11" t="s">
        <v>86</v>
      </c>
      <c r="C50" s="11" t="s">
        <v>87</v>
      </c>
      <c r="D50" s="12">
        <v>2000</v>
      </c>
      <c r="E50" s="13" t="s">
        <v>60</v>
      </c>
      <c r="F50" s="14">
        <v>2000</v>
      </c>
      <c r="G50" s="14">
        <v>2000</v>
      </c>
      <c r="H50" s="15">
        <v>204100</v>
      </c>
      <c r="I50" s="15">
        <v>184862.5</v>
      </c>
      <c r="J50" s="15">
        <v>0</v>
      </c>
      <c r="K50" s="15">
        <v>86616.68</v>
      </c>
      <c r="L50" s="15">
        <v>86616.68</v>
      </c>
      <c r="M50" s="15">
        <v>86616.68</v>
      </c>
      <c r="N50" s="15">
        <f>SUM(N51:N59)</f>
        <v>98245.82</v>
      </c>
    </row>
    <row r="51" spans="1:14" s="16" customFormat="1" x14ac:dyDescent="0.4">
      <c r="A51" s="11">
        <v>2024</v>
      </c>
      <c r="B51" s="11" t="s">
        <v>86</v>
      </c>
      <c r="C51" s="11" t="s">
        <v>87</v>
      </c>
      <c r="D51" s="11">
        <v>2000</v>
      </c>
      <c r="E51" s="17" t="s">
        <v>61</v>
      </c>
      <c r="F51" s="16">
        <v>2000</v>
      </c>
      <c r="G51" s="16">
        <v>2000</v>
      </c>
      <c r="H51" s="18">
        <v>65600</v>
      </c>
      <c r="I51" s="18">
        <v>74362.5</v>
      </c>
      <c r="J51" s="18">
        <v>0</v>
      </c>
      <c r="K51" s="18">
        <v>41531.29</v>
      </c>
      <c r="L51" s="18">
        <v>41531.29</v>
      </c>
      <c r="M51" s="18">
        <v>41531.29</v>
      </c>
      <c r="N51" s="18">
        <f t="shared" ref="N51:N59" si="8">+I51-M51</f>
        <v>32831.21</v>
      </c>
    </row>
    <row r="52" spans="1:14" s="16" customFormat="1" x14ac:dyDescent="0.4">
      <c r="A52" s="11">
        <v>2024</v>
      </c>
      <c r="B52" s="11" t="s">
        <v>86</v>
      </c>
      <c r="C52" s="11" t="s">
        <v>87</v>
      </c>
      <c r="D52" s="11">
        <v>2000</v>
      </c>
      <c r="E52" s="17" t="s">
        <v>62</v>
      </c>
      <c r="F52" s="16">
        <v>2000</v>
      </c>
      <c r="G52" s="16">
        <v>2000</v>
      </c>
      <c r="H52" s="18">
        <v>56000</v>
      </c>
      <c r="I52" s="18">
        <v>56000</v>
      </c>
      <c r="J52" s="18">
        <v>0</v>
      </c>
      <c r="K52" s="18">
        <v>25933.8</v>
      </c>
      <c r="L52" s="18">
        <v>25933.8</v>
      </c>
      <c r="M52" s="18">
        <v>25933.8</v>
      </c>
      <c r="N52" s="18">
        <f t="shared" si="8"/>
        <v>30066.2</v>
      </c>
    </row>
    <row r="53" spans="1:14" s="16" customFormat="1" x14ac:dyDescent="0.4">
      <c r="A53" s="11">
        <v>2024</v>
      </c>
      <c r="B53" s="11" t="s">
        <v>86</v>
      </c>
      <c r="C53" s="11" t="s">
        <v>87</v>
      </c>
      <c r="D53" s="11">
        <v>2000</v>
      </c>
      <c r="E53" s="17" t="s">
        <v>63</v>
      </c>
      <c r="F53" s="16">
        <v>2000</v>
      </c>
      <c r="G53" s="16">
        <v>2000</v>
      </c>
      <c r="H53" s="18">
        <v>0</v>
      </c>
      <c r="I53" s="18">
        <v>0</v>
      </c>
      <c r="J53" s="18">
        <v>0</v>
      </c>
      <c r="K53" s="18">
        <v>0</v>
      </c>
      <c r="L53" s="18">
        <v>0</v>
      </c>
      <c r="M53" s="18">
        <v>0</v>
      </c>
      <c r="N53" s="18">
        <f t="shared" si="8"/>
        <v>0</v>
      </c>
    </row>
    <row r="54" spans="1:14" s="16" customFormat="1" x14ac:dyDescent="0.4">
      <c r="A54" s="11">
        <v>2024</v>
      </c>
      <c r="B54" s="11" t="s">
        <v>86</v>
      </c>
      <c r="C54" s="11" t="s">
        <v>87</v>
      </c>
      <c r="D54" s="11">
        <v>2000</v>
      </c>
      <c r="E54" s="17" t="s">
        <v>64</v>
      </c>
      <c r="F54" s="16">
        <v>2000</v>
      </c>
      <c r="G54" s="16">
        <v>2000</v>
      </c>
      <c r="H54" s="18">
        <v>0</v>
      </c>
      <c r="I54" s="18">
        <v>0</v>
      </c>
      <c r="J54" s="18">
        <v>0</v>
      </c>
      <c r="K54" s="18">
        <v>0</v>
      </c>
      <c r="L54" s="18">
        <v>0</v>
      </c>
      <c r="M54" s="18">
        <v>0</v>
      </c>
      <c r="N54" s="18">
        <f t="shared" si="8"/>
        <v>0</v>
      </c>
    </row>
    <row r="55" spans="1:14" s="16" customFormat="1" x14ac:dyDescent="0.4">
      <c r="A55" s="11">
        <v>2024</v>
      </c>
      <c r="B55" s="11" t="s">
        <v>86</v>
      </c>
      <c r="C55" s="11" t="s">
        <v>87</v>
      </c>
      <c r="D55" s="11">
        <v>2000</v>
      </c>
      <c r="E55" s="17" t="s">
        <v>65</v>
      </c>
      <c r="F55" s="16">
        <v>2000</v>
      </c>
      <c r="G55" s="16">
        <v>2000</v>
      </c>
      <c r="H55" s="18">
        <v>1000</v>
      </c>
      <c r="I55" s="18">
        <v>1000</v>
      </c>
      <c r="J55" s="18">
        <v>0</v>
      </c>
      <c r="K55" s="18">
        <v>0</v>
      </c>
      <c r="L55" s="18">
        <v>0</v>
      </c>
      <c r="M55" s="18">
        <v>0</v>
      </c>
      <c r="N55" s="18">
        <f t="shared" si="8"/>
        <v>1000</v>
      </c>
    </row>
    <row r="56" spans="1:14" s="16" customFormat="1" x14ac:dyDescent="0.4">
      <c r="A56" s="11">
        <v>2024</v>
      </c>
      <c r="B56" s="11" t="s">
        <v>86</v>
      </c>
      <c r="C56" s="11" t="s">
        <v>87</v>
      </c>
      <c r="D56" s="11">
        <v>2000</v>
      </c>
      <c r="E56" s="17" t="s">
        <v>66</v>
      </c>
      <c r="F56" s="16">
        <v>2000</v>
      </c>
      <c r="G56" s="16">
        <v>2000</v>
      </c>
      <c r="H56" s="18">
        <v>47500</v>
      </c>
      <c r="I56" s="18">
        <v>47500</v>
      </c>
      <c r="J56" s="18">
        <v>0</v>
      </c>
      <c r="K56" s="18">
        <v>15674.59</v>
      </c>
      <c r="L56" s="18">
        <v>15674.59</v>
      </c>
      <c r="M56" s="18">
        <v>15674.59</v>
      </c>
      <c r="N56" s="18">
        <f t="shared" si="8"/>
        <v>31825.41</v>
      </c>
    </row>
    <row r="57" spans="1:14" s="16" customFormat="1" x14ac:dyDescent="0.4">
      <c r="A57" s="11">
        <v>2024</v>
      </c>
      <c r="B57" s="11" t="s">
        <v>86</v>
      </c>
      <c r="C57" s="11" t="s">
        <v>87</v>
      </c>
      <c r="D57" s="11">
        <v>2000</v>
      </c>
      <c r="E57" s="17" t="s">
        <v>67</v>
      </c>
      <c r="F57" s="16">
        <v>2000</v>
      </c>
      <c r="G57" s="16">
        <v>2000</v>
      </c>
      <c r="H57" s="18">
        <v>28000</v>
      </c>
      <c r="I57" s="18">
        <v>0</v>
      </c>
      <c r="J57" s="18">
        <v>0</v>
      </c>
      <c r="K57" s="18">
        <v>0</v>
      </c>
      <c r="L57" s="18">
        <v>0</v>
      </c>
      <c r="M57" s="18">
        <v>0</v>
      </c>
      <c r="N57" s="18">
        <f t="shared" si="8"/>
        <v>0</v>
      </c>
    </row>
    <row r="58" spans="1:14" s="16" customFormat="1" x14ac:dyDescent="0.4">
      <c r="A58" s="11">
        <v>2024</v>
      </c>
      <c r="B58" s="11" t="s">
        <v>86</v>
      </c>
      <c r="C58" s="11" t="s">
        <v>87</v>
      </c>
      <c r="D58" s="11">
        <v>2000</v>
      </c>
      <c r="E58" s="17" t="s">
        <v>68</v>
      </c>
      <c r="F58" s="16">
        <v>2000</v>
      </c>
      <c r="G58" s="16">
        <v>2000</v>
      </c>
      <c r="H58" s="18">
        <v>0</v>
      </c>
      <c r="I58" s="18">
        <v>0</v>
      </c>
      <c r="J58" s="18">
        <v>0</v>
      </c>
      <c r="K58" s="18">
        <v>0</v>
      </c>
      <c r="L58" s="18">
        <v>0</v>
      </c>
      <c r="M58" s="18">
        <v>0</v>
      </c>
      <c r="N58" s="18">
        <f t="shared" si="8"/>
        <v>0</v>
      </c>
    </row>
    <row r="59" spans="1:14" s="16" customFormat="1" x14ac:dyDescent="0.4">
      <c r="A59" s="11">
        <v>2024</v>
      </c>
      <c r="B59" s="11" t="s">
        <v>86</v>
      </c>
      <c r="C59" s="11" t="s">
        <v>87</v>
      </c>
      <c r="D59" s="11">
        <v>2000</v>
      </c>
      <c r="E59" s="17" t="s">
        <v>69</v>
      </c>
      <c r="F59" s="16">
        <v>2000</v>
      </c>
      <c r="G59" s="16">
        <v>2000</v>
      </c>
      <c r="H59" s="18">
        <v>6000</v>
      </c>
      <c r="I59" s="18">
        <v>6000</v>
      </c>
      <c r="J59" s="18">
        <v>0</v>
      </c>
      <c r="K59" s="18">
        <v>3477</v>
      </c>
      <c r="L59" s="18">
        <v>3477</v>
      </c>
      <c r="M59" s="18">
        <v>3477</v>
      </c>
      <c r="N59" s="18">
        <f t="shared" si="8"/>
        <v>2523</v>
      </c>
    </row>
    <row r="60" spans="1:14" s="16" customFormat="1" x14ac:dyDescent="0.4">
      <c r="A60" s="11">
        <v>2024</v>
      </c>
      <c r="B60" s="11" t="s">
        <v>86</v>
      </c>
      <c r="C60" s="11" t="s">
        <v>87</v>
      </c>
      <c r="D60" s="12">
        <v>3000</v>
      </c>
      <c r="E60" s="13" t="s">
        <v>70</v>
      </c>
      <c r="F60" s="14">
        <v>3000</v>
      </c>
      <c r="G60" s="14">
        <v>3000</v>
      </c>
      <c r="H60" s="15">
        <v>5662602.9799999995</v>
      </c>
      <c r="I60" s="15">
        <v>8174653.629999999</v>
      </c>
      <c r="J60" s="15">
        <v>0</v>
      </c>
      <c r="K60" s="15">
        <v>620350.67999999993</v>
      </c>
      <c r="L60" s="15">
        <v>620350.67999999993</v>
      </c>
      <c r="M60" s="15">
        <v>620350.67999999993</v>
      </c>
      <c r="N60" s="15">
        <f>SUM(N61:N69)</f>
        <v>7554302.9499999993</v>
      </c>
    </row>
    <row r="61" spans="1:14" s="16" customFormat="1" x14ac:dyDescent="0.4">
      <c r="A61" s="11">
        <v>2024</v>
      </c>
      <c r="B61" s="11" t="s">
        <v>86</v>
      </c>
      <c r="C61" s="11" t="s">
        <v>87</v>
      </c>
      <c r="D61" s="11">
        <v>3000</v>
      </c>
      <c r="E61" s="17" t="s">
        <v>71</v>
      </c>
      <c r="F61" s="16">
        <v>3000</v>
      </c>
      <c r="G61" s="16">
        <v>3000</v>
      </c>
      <c r="H61" s="18">
        <v>356147.25</v>
      </c>
      <c r="I61" s="18">
        <v>338372.25</v>
      </c>
      <c r="J61" s="18">
        <v>0</v>
      </c>
      <c r="K61" s="18">
        <v>162490.76999999999</v>
      </c>
      <c r="L61" s="18">
        <v>162490.76999999999</v>
      </c>
      <c r="M61" s="18">
        <v>162490.76999999999</v>
      </c>
      <c r="N61" s="18">
        <f t="shared" ref="N61:N69" si="9">+I61-M61</f>
        <v>175881.48</v>
      </c>
    </row>
    <row r="62" spans="1:14" s="16" customFormat="1" x14ac:dyDescent="0.4">
      <c r="A62" s="11">
        <v>2024</v>
      </c>
      <c r="B62" s="11" t="s">
        <v>86</v>
      </c>
      <c r="C62" s="11" t="s">
        <v>87</v>
      </c>
      <c r="D62" s="11">
        <v>3000</v>
      </c>
      <c r="E62" s="17" t="s">
        <v>72</v>
      </c>
      <c r="F62" s="16">
        <v>3000</v>
      </c>
      <c r="G62" s="16">
        <v>3000</v>
      </c>
      <c r="H62" s="18">
        <v>390663</v>
      </c>
      <c r="I62" s="18">
        <v>390590.5</v>
      </c>
      <c r="J62" s="18">
        <v>0</v>
      </c>
      <c r="K62" s="18">
        <v>192831.24</v>
      </c>
      <c r="L62" s="18">
        <v>192831.24</v>
      </c>
      <c r="M62" s="18">
        <v>192831.24</v>
      </c>
      <c r="N62" s="18">
        <f t="shared" si="9"/>
        <v>197759.26</v>
      </c>
    </row>
    <row r="63" spans="1:14" s="16" customFormat="1" x14ac:dyDescent="0.4">
      <c r="A63" s="11">
        <v>2024</v>
      </c>
      <c r="B63" s="11" t="s">
        <v>86</v>
      </c>
      <c r="C63" s="11" t="s">
        <v>87</v>
      </c>
      <c r="D63" s="11">
        <v>3000</v>
      </c>
      <c r="E63" s="17" t="s">
        <v>73</v>
      </c>
      <c r="F63" s="16">
        <v>3000</v>
      </c>
      <c r="G63" s="16">
        <v>3000</v>
      </c>
      <c r="H63" s="18">
        <v>4351270.3099999996</v>
      </c>
      <c r="I63" s="18">
        <v>6476244.459999999</v>
      </c>
      <c r="J63" s="18">
        <v>0</v>
      </c>
      <c r="K63" s="18">
        <v>102940</v>
      </c>
      <c r="L63" s="18">
        <v>102940</v>
      </c>
      <c r="M63" s="18">
        <v>102940</v>
      </c>
      <c r="N63" s="18">
        <f>+I63-M63</f>
        <v>6373304.459999999</v>
      </c>
    </row>
    <row r="64" spans="1:14" s="16" customFormat="1" x14ac:dyDescent="0.4">
      <c r="A64" s="11">
        <v>2024</v>
      </c>
      <c r="B64" s="11" t="s">
        <v>86</v>
      </c>
      <c r="C64" s="11" t="s">
        <v>87</v>
      </c>
      <c r="D64" s="11">
        <v>3000</v>
      </c>
      <c r="E64" s="17" t="s">
        <v>74</v>
      </c>
      <c r="F64" s="16">
        <v>3000</v>
      </c>
      <c r="G64" s="16">
        <v>3000</v>
      </c>
      <c r="H64" s="18">
        <v>32300</v>
      </c>
      <c r="I64" s="18">
        <v>34275</v>
      </c>
      <c r="J64" s="18">
        <v>0</v>
      </c>
      <c r="K64" s="18">
        <v>13850.29</v>
      </c>
      <c r="L64" s="18">
        <v>13850.29</v>
      </c>
      <c r="M64" s="18">
        <v>13850.29</v>
      </c>
      <c r="N64" s="18">
        <f t="shared" si="9"/>
        <v>20424.71</v>
      </c>
    </row>
    <row r="65" spans="1:14" s="16" customFormat="1" x14ac:dyDescent="0.4">
      <c r="A65" s="11">
        <v>2024</v>
      </c>
      <c r="B65" s="11" t="s">
        <v>86</v>
      </c>
      <c r="C65" s="11" t="s">
        <v>87</v>
      </c>
      <c r="D65" s="11">
        <v>3000</v>
      </c>
      <c r="E65" s="17" t="s">
        <v>75</v>
      </c>
      <c r="F65" s="16">
        <v>3000</v>
      </c>
      <c r="G65" s="16">
        <v>3000</v>
      </c>
      <c r="H65" s="18">
        <v>137500</v>
      </c>
      <c r="I65" s="18">
        <v>287500</v>
      </c>
      <c r="J65" s="18">
        <v>0</v>
      </c>
      <c r="K65" s="18">
        <v>45599.13</v>
      </c>
      <c r="L65" s="18">
        <v>45599.13</v>
      </c>
      <c r="M65" s="18">
        <v>45599.13</v>
      </c>
      <c r="N65" s="18">
        <f t="shared" si="9"/>
        <v>241900.87</v>
      </c>
    </row>
    <row r="66" spans="1:14" s="16" customFormat="1" x14ac:dyDescent="0.4">
      <c r="A66" s="11">
        <v>2024</v>
      </c>
      <c r="B66" s="11" t="s">
        <v>86</v>
      </c>
      <c r="C66" s="11" t="s">
        <v>87</v>
      </c>
      <c r="D66" s="11">
        <v>3000</v>
      </c>
      <c r="E66" s="17" t="s">
        <v>76</v>
      </c>
      <c r="F66" s="16">
        <v>3000</v>
      </c>
      <c r="G66" s="16">
        <v>3000</v>
      </c>
      <c r="H66" s="18">
        <v>15000</v>
      </c>
      <c r="I66" s="18">
        <v>15000</v>
      </c>
      <c r="J66" s="18">
        <v>0</v>
      </c>
      <c r="K66" s="18">
        <v>0</v>
      </c>
      <c r="L66" s="18">
        <v>0</v>
      </c>
      <c r="M66" s="18">
        <v>0</v>
      </c>
      <c r="N66" s="18">
        <f t="shared" si="9"/>
        <v>15000</v>
      </c>
    </row>
    <row r="67" spans="1:14" s="16" customFormat="1" x14ac:dyDescent="0.4">
      <c r="A67" s="11">
        <v>2024</v>
      </c>
      <c r="B67" s="11" t="s">
        <v>86</v>
      </c>
      <c r="C67" s="11" t="s">
        <v>87</v>
      </c>
      <c r="D67" s="11">
        <v>3000</v>
      </c>
      <c r="E67" s="17" t="s">
        <v>77</v>
      </c>
      <c r="F67" s="16">
        <v>3000</v>
      </c>
      <c r="G67" s="16">
        <v>3000</v>
      </c>
      <c r="H67" s="18">
        <v>12500</v>
      </c>
      <c r="I67" s="18">
        <v>35500</v>
      </c>
      <c r="J67" s="18">
        <v>0</v>
      </c>
      <c r="K67" s="18">
        <v>18296.25</v>
      </c>
      <c r="L67" s="18">
        <v>18296.25</v>
      </c>
      <c r="M67" s="18">
        <v>18296.25</v>
      </c>
      <c r="N67" s="18">
        <f t="shared" si="9"/>
        <v>17203.75</v>
      </c>
    </row>
    <row r="68" spans="1:14" s="16" customFormat="1" x14ac:dyDescent="0.4">
      <c r="A68" s="11">
        <v>2024</v>
      </c>
      <c r="B68" s="11" t="s">
        <v>86</v>
      </c>
      <c r="C68" s="11" t="s">
        <v>87</v>
      </c>
      <c r="D68" s="11">
        <v>3000</v>
      </c>
      <c r="E68" s="17" t="s">
        <v>78</v>
      </c>
      <c r="F68" s="16">
        <v>3000</v>
      </c>
      <c r="G68" s="16">
        <v>3000</v>
      </c>
      <c r="H68" s="18">
        <v>181500</v>
      </c>
      <c r="I68" s="18">
        <v>381500</v>
      </c>
      <c r="J68" s="18">
        <v>0</v>
      </c>
      <c r="K68" s="18">
        <v>846</v>
      </c>
      <c r="L68" s="18">
        <v>846</v>
      </c>
      <c r="M68" s="18">
        <v>846</v>
      </c>
      <c r="N68" s="18">
        <f t="shared" si="9"/>
        <v>380654</v>
      </c>
    </row>
    <row r="69" spans="1:14" s="16" customFormat="1" x14ac:dyDescent="0.4">
      <c r="A69" s="11">
        <v>2024</v>
      </c>
      <c r="B69" s="11" t="s">
        <v>86</v>
      </c>
      <c r="C69" s="11" t="s">
        <v>87</v>
      </c>
      <c r="D69" s="11">
        <v>3000</v>
      </c>
      <c r="E69" s="17" t="s">
        <v>79</v>
      </c>
      <c r="F69" s="16">
        <v>3000</v>
      </c>
      <c r="G69" s="16">
        <v>3000</v>
      </c>
      <c r="H69" s="18">
        <v>185722.42</v>
      </c>
      <c r="I69" s="18">
        <v>215671.42</v>
      </c>
      <c r="J69" s="18">
        <v>0</v>
      </c>
      <c r="K69" s="18">
        <v>83497</v>
      </c>
      <c r="L69" s="18">
        <v>83497</v>
      </c>
      <c r="M69" s="18">
        <v>83497</v>
      </c>
      <c r="N69" s="18">
        <f t="shared" si="9"/>
        <v>132174.42000000001</v>
      </c>
    </row>
    <row r="70" spans="1:14" s="16" customFormat="1" x14ac:dyDescent="0.4">
      <c r="A70" s="11">
        <v>2024</v>
      </c>
      <c r="B70" s="11" t="s">
        <v>86</v>
      </c>
      <c r="C70" s="11" t="s">
        <v>87</v>
      </c>
      <c r="D70" s="12">
        <v>5000</v>
      </c>
      <c r="E70" s="13" t="s">
        <v>80</v>
      </c>
      <c r="F70" s="14">
        <v>5000</v>
      </c>
      <c r="G70" s="14">
        <v>5000</v>
      </c>
      <c r="H70" s="19">
        <v>148500</v>
      </c>
      <c r="I70" s="19">
        <f>SUM(I71:I79)</f>
        <v>66238445.280000009</v>
      </c>
      <c r="J70" s="19">
        <f>SUM(J71:J79)</f>
        <v>8029076.4499999993</v>
      </c>
      <c r="K70" s="19">
        <v>148500</v>
      </c>
      <c r="L70" s="19">
        <v>148500</v>
      </c>
      <c r="M70" s="19">
        <v>148500</v>
      </c>
      <c r="N70" s="19">
        <f>SUM(N71:N73)</f>
        <v>4223031</v>
      </c>
    </row>
    <row r="71" spans="1:14" s="16" customFormat="1" x14ac:dyDescent="0.4">
      <c r="A71" s="11">
        <v>2024</v>
      </c>
      <c r="B71" s="11" t="s">
        <v>86</v>
      </c>
      <c r="C71" s="11" t="s">
        <v>87</v>
      </c>
      <c r="D71" s="11">
        <v>5000</v>
      </c>
      <c r="E71" s="17" t="s">
        <v>81</v>
      </c>
      <c r="F71" s="16">
        <v>5000</v>
      </c>
      <c r="G71" s="16">
        <v>5000</v>
      </c>
      <c r="H71" s="20">
        <v>112500</v>
      </c>
      <c r="I71" s="20">
        <v>4149820</v>
      </c>
      <c r="J71" s="20">
        <v>0</v>
      </c>
      <c r="K71" s="20">
        <v>86478</v>
      </c>
      <c r="L71" s="20">
        <v>86478</v>
      </c>
      <c r="M71" s="20">
        <v>86478</v>
      </c>
      <c r="N71" s="20">
        <f>+I71-M71</f>
        <v>4063342</v>
      </c>
    </row>
    <row r="72" spans="1:14" s="16" customFormat="1" x14ac:dyDescent="0.4">
      <c r="A72" s="11">
        <v>2024</v>
      </c>
      <c r="B72" s="11" t="s">
        <v>86</v>
      </c>
      <c r="C72" s="11" t="s">
        <v>87</v>
      </c>
      <c r="D72" s="11">
        <v>5000</v>
      </c>
      <c r="E72" s="17" t="s">
        <v>82</v>
      </c>
      <c r="F72" s="16">
        <v>5000</v>
      </c>
      <c r="G72" s="16">
        <v>5000</v>
      </c>
      <c r="H72" s="18">
        <v>0</v>
      </c>
      <c r="I72" s="18">
        <v>0</v>
      </c>
      <c r="J72" s="18">
        <v>0</v>
      </c>
      <c r="K72" s="18">
        <v>0</v>
      </c>
      <c r="L72" s="18">
        <v>0</v>
      </c>
      <c r="M72" s="18">
        <v>0</v>
      </c>
      <c r="N72" s="20">
        <f t="shared" ref="N72:N73" si="10">+I72-M72</f>
        <v>0</v>
      </c>
    </row>
    <row r="73" spans="1:14" s="16" customFormat="1" x14ac:dyDescent="0.4">
      <c r="A73" s="11">
        <v>2024</v>
      </c>
      <c r="B73" s="11" t="s">
        <v>86</v>
      </c>
      <c r="C73" s="11" t="s">
        <v>87</v>
      </c>
      <c r="D73" s="11">
        <v>5000</v>
      </c>
      <c r="E73" s="17" t="s">
        <v>83</v>
      </c>
      <c r="F73" s="16">
        <v>5000</v>
      </c>
      <c r="G73" s="16">
        <v>5000</v>
      </c>
      <c r="H73" s="20">
        <v>36000</v>
      </c>
      <c r="I73" s="20">
        <v>176847</v>
      </c>
      <c r="J73" s="20">
        <v>0</v>
      </c>
      <c r="K73" s="20">
        <v>17158</v>
      </c>
      <c r="L73" s="20">
        <v>17158</v>
      </c>
      <c r="M73" s="20">
        <v>17158</v>
      </c>
      <c r="N73" s="20">
        <f t="shared" si="10"/>
        <v>159689</v>
      </c>
    </row>
    <row r="74" spans="1:14" s="26" customFormat="1" x14ac:dyDescent="0.4">
      <c r="A74" s="21">
        <v>2024</v>
      </c>
      <c r="B74" s="21" t="s">
        <v>88</v>
      </c>
      <c r="C74" s="21" t="s">
        <v>89</v>
      </c>
      <c r="D74" s="22">
        <v>1000</v>
      </c>
      <c r="E74" s="23" t="s">
        <v>51</v>
      </c>
      <c r="F74" s="24">
        <v>1000</v>
      </c>
      <c r="G74" s="24">
        <v>1000</v>
      </c>
      <c r="H74" s="25">
        <v>11786470.309999999</v>
      </c>
      <c r="I74" s="25">
        <f>+I75+I83+I93+I103</f>
        <v>50001318.890000008</v>
      </c>
      <c r="J74" s="25">
        <f t="shared" ref="J74" si="11">+J75+J83+J93+J103</f>
        <v>8029076.4499999993</v>
      </c>
      <c r="K74" s="25">
        <f t="shared" ref="K74" si="12">+K75+K83+K93+K103</f>
        <v>5988451.5099999998</v>
      </c>
      <c r="L74" s="25">
        <f t="shared" ref="L74" si="13">+L75+L83+L93+L103</f>
        <v>5988451.5099999998</v>
      </c>
      <c r="M74" s="25">
        <f t="shared" ref="M74" si="14">+M75+M83+M93+M103</f>
        <v>5988451.5099999998</v>
      </c>
      <c r="N74" s="25">
        <f>+N75+N83+N93+N103</f>
        <v>13573595.02</v>
      </c>
    </row>
    <row r="75" spans="1:14" s="26" customFormat="1" x14ac:dyDescent="0.4">
      <c r="A75" s="21">
        <v>2024</v>
      </c>
      <c r="B75" s="21" t="s">
        <v>88</v>
      </c>
      <c r="C75" s="21" t="s">
        <v>89</v>
      </c>
      <c r="D75" s="22">
        <v>1000</v>
      </c>
      <c r="E75" s="23" t="s">
        <v>52</v>
      </c>
      <c r="F75" s="24">
        <v>1000</v>
      </c>
      <c r="G75" s="24">
        <v>1000</v>
      </c>
      <c r="H75" s="25">
        <v>5771267.3300000001</v>
      </c>
      <c r="I75" s="25">
        <v>6830999.4000000004</v>
      </c>
      <c r="J75" s="25">
        <v>0</v>
      </c>
      <c r="K75" s="25">
        <v>4128682.7299999995</v>
      </c>
      <c r="L75" s="25">
        <v>4128682.7299999995</v>
      </c>
      <c r="M75" s="25">
        <f>SUM(M76:M82)</f>
        <v>4128682.7299999995</v>
      </c>
      <c r="N75" s="25">
        <f>SUM(N76:N82)</f>
        <v>2702316.6700000004</v>
      </c>
    </row>
    <row r="76" spans="1:14" s="26" customFormat="1" x14ac:dyDescent="0.4">
      <c r="A76" s="21">
        <v>2024</v>
      </c>
      <c r="B76" s="21" t="s">
        <v>88</v>
      </c>
      <c r="C76" s="21" t="s">
        <v>89</v>
      </c>
      <c r="D76" s="21">
        <v>1000</v>
      </c>
      <c r="E76" s="27" t="s">
        <v>53</v>
      </c>
      <c r="F76" s="26">
        <v>1000</v>
      </c>
      <c r="G76" s="26">
        <v>1000</v>
      </c>
      <c r="H76" s="28">
        <v>2987143.12</v>
      </c>
      <c r="I76" s="28">
        <v>3492905.43</v>
      </c>
      <c r="J76" s="28">
        <v>0</v>
      </c>
      <c r="K76" s="28">
        <v>2118636.5299999998</v>
      </c>
      <c r="L76" s="28">
        <v>2118636.5299999998</v>
      </c>
      <c r="M76" s="28">
        <v>2118636.5299999998</v>
      </c>
      <c r="N76" s="28">
        <f t="shared" ref="N76:N82" si="15">+I76-M76</f>
        <v>1374268.9000000004</v>
      </c>
    </row>
    <row r="77" spans="1:14" s="26" customFormat="1" x14ac:dyDescent="0.4">
      <c r="A77" s="21">
        <v>2024</v>
      </c>
      <c r="B77" s="21" t="s">
        <v>88</v>
      </c>
      <c r="C77" s="21" t="s">
        <v>89</v>
      </c>
      <c r="D77" s="21">
        <v>1000</v>
      </c>
      <c r="E77" s="27" t="s">
        <v>54</v>
      </c>
      <c r="F77" s="26">
        <v>1000</v>
      </c>
      <c r="G77" s="26">
        <v>1000</v>
      </c>
      <c r="H77" s="28">
        <v>0</v>
      </c>
      <c r="I77" s="28">
        <v>0</v>
      </c>
      <c r="J77" s="28">
        <v>0</v>
      </c>
      <c r="K77" s="28">
        <v>0</v>
      </c>
      <c r="L77" s="28">
        <v>0</v>
      </c>
      <c r="M77" s="28">
        <v>0</v>
      </c>
      <c r="N77" s="28">
        <f t="shared" si="15"/>
        <v>0</v>
      </c>
    </row>
    <row r="78" spans="1:14" s="26" customFormat="1" x14ac:dyDescent="0.4">
      <c r="A78" s="21">
        <v>2024</v>
      </c>
      <c r="B78" s="21" t="s">
        <v>88</v>
      </c>
      <c r="C78" s="21" t="s">
        <v>89</v>
      </c>
      <c r="D78" s="21">
        <v>1000</v>
      </c>
      <c r="E78" s="27" t="s">
        <v>55</v>
      </c>
      <c r="F78" s="26">
        <v>1000</v>
      </c>
      <c r="G78" s="26">
        <v>1000</v>
      </c>
      <c r="H78" s="28">
        <v>481846.7</v>
      </c>
      <c r="I78" s="28">
        <v>538620.29</v>
      </c>
      <c r="J78" s="28">
        <v>0</v>
      </c>
      <c r="K78" s="28">
        <v>359047.58</v>
      </c>
      <c r="L78" s="28">
        <v>359047.58</v>
      </c>
      <c r="M78" s="28">
        <v>359047.58</v>
      </c>
      <c r="N78" s="28">
        <f t="shared" si="15"/>
        <v>179572.71000000002</v>
      </c>
    </row>
    <row r="79" spans="1:14" s="26" customFormat="1" x14ac:dyDescent="0.4">
      <c r="A79" s="21">
        <v>2024</v>
      </c>
      <c r="B79" s="21" t="s">
        <v>88</v>
      </c>
      <c r="C79" s="21" t="s">
        <v>89</v>
      </c>
      <c r="D79" s="21">
        <v>1000</v>
      </c>
      <c r="E79" s="27" t="s">
        <v>56</v>
      </c>
      <c r="F79" s="26">
        <v>1000</v>
      </c>
      <c r="G79" s="26">
        <v>1000</v>
      </c>
      <c r="H79" s="28">
        <v>910738.1</v>
      </c>
      <c r="I79" s="28">
        <v>1047934.27</v>
      </c>
      <c r="J79" s="28">
        <v>0</v>
      </c>
      <c r="K79" s="28">
        <v>508796.96</v>
      </c>
      <c r="L79" s="28">
        <v>508796.96</v>
      </c>
      <c r="M79" s="28">
        <v>508796.96</v>
      </c>
      <c r="N79" s="28">
        <f t="shared" si="15"/>
        <v>539137.31000000006</v>
      </c>
    </row>
    <row r="80" spans="1:14" s="26" customFormat="1" x14ac:dyDescent="0.4">
      <c r="A80" s="21">
        <v>2024</v>
      </c>
      <c r="B80" s="21" t="s">
        <v>88</v>
      </c>
      <c r="C80" s="21" t="s">
        <v>89</v>
      </c>
      <c r="D80" s="21">
        <v>1000</v>
      </c>
      <c r="E80" s="27" t="s">
        <v>57</v>
      </c>
      <c r="F80" s="26">
        <v>1000</v>
      </c>
      <c r="G80" s="26">
        <v>1000</v>
      </c>
      <c r="H80" s="28">
        <v>1391539.41</v>
      </c>
      <c r="I80" s="28">
        <v>1751539.41</v>
      </c>
      <c r="J80" s="28">
        <v>0</v>
      </c>
      <c r="K80" s="28">
        <v>1142201.6599999999</v>
      </c>
      <c r="L80" s="28">
        <v>1142201.6599999999</v>
      </c>
      <c r="M80" s="28">
        <v>1142201.6599999999</v>
      </c>
      <c r="N80" s="28">
        <f t="shared" si="15"/>
        <v>609337.75</v>
      </c>
    </row>
    <row r="81" spans="1:14" s="26" customFormat="1" x14ac:dyDescent="0.4">
      <c r="A81" s="21">
        <v>2024</v>
      </c>
      <c r="B81" s="21" t="s">
        <v>88</v>
      </c>
      <c r="C81" s="21" t="s">
        <v>89</v>
      </c>
      <c r="D81" s="21">
        <v>1000</v>
      </c>
      <c r="E81" s="27" t="s">
        <v>58</v>
      </c>
      <c r="F81" s="26">
        <v>1000</v>
      </c>
      <c r="G81" s="26">
        <v>1000</v>
      </c>
      <c r="H81" s="28">
        <v>0</v>
      </c>
      <c r="I81" s="28">
        <v>0</v>
      </c>
      <c r="J81" s="28">
        <v>0</v>
      </c>
      <c r="K81" s="28">
        <v>0</v>
      </c>
      <c r="L81" s="28">
        <v>0</v>
      </c>
      <c r="M81" s="28">
        <v>0</v>
      </c>
      <c r="N81" s="28">
        <f t="shared" si="15"/>
        <v>0</v>
      </c>
    </row>
    <row r="82" spans="1:14" s="26" customFormat="1" x14ac:dyDescent="0.4">
      <c r="A82" s="21">
        <v>2024</v>
      </c>
      <c r="B82" s="21" t="s">
        <v>88</v>
      </c>
      <c r="C82" s="21" t="s">
        <v>89</v>
      </c>
      <c r="D82" s="21">
        <v>1000</v>
      </c>
      <c r="E82" s="27" t="s">
        <v>59</v>
      </c>
      <c r="F82" s="26">
        <v>1000</v>
      </c>
      <c r="G82" s="26">
        <v>1000</v>
      </c>
      <c r="H82" s="28">
        <v>0</v>
      </c>
      <c r="I82" s="28">
        <v>0</v>
      </c>
      <c r="J82" s="28">
        <v>0</v>
      </c>
      <c r="K82" s="28">
        <v>0</v>
      </c>
      <c r="L82" s="28">
        <v>0</v>
      </c>
      <c r="M82" s="28">
        <v>0</v>
      </c>
      <c r="N82" s="28">
        <f t="shared" si="15"/>
        <v>0</v>
      </c>
    </row>
    <row r="83" spans="1:14" s="26" customFormat="1" x14ac:dyDescent="0.4">
      <c r="A83" s="21">
        <v>2024</v>
      </c>
      <c r="B83" s="21" t="s">
        <v>88</v>
      </c>
      <c r="C83" s="21" t="s">
        <v>89</v>
      </c>
      <c r="D83" s="22">
        <v>2000</v>
      </c>
      <c r="E83" s="23" t="s">
        <v>60</v>
      </c>
      <c r="F83" s="24">
        <v>2000</v>
      </c>
      <c r="G83" s="24">
        <v>2000</v>
      </c>
      <c r="H83" s="25">
        <v>204100</v>
      </c>
      <c r="I83" s="25">
        <v>184862.5</v>
      </c>
      <c r="J83" s="25">
        <v>0</v>
      </c>
      <c r="K83" s="25">
        <v>126914.90999999999</v>
      </c>
      <c r="L83" s="25">
        <v>126914.90999999999</v>
      </c>
      <c r="M83" s="25">
        <f>SUM(M84:M92)</f>
        <v>126914.90999999999</v>
      </c>
      <c r="N83" s="25">
        <f>SUM(N84:N92)</f>
        <v>57947.59</v>
      </c>
    </row>
    <row r="84" spans="1:14" s="26" customFormat="1" x14ac:dyDescent="0.4">
      <c r="A84" s="21">
        <v>2024</v>
      </c>
      <c r="B84" s="21" t="s">
        <v>88</v>
      </c>
      <c r="C84" s="21" t="s">
        <v>89</v>
      </c>
      <c r="D84" s="21">
        <v>2000</v>
      </c>
      <c r="E84" s="27" t="s">
        <v>61</v>
      </c>
      <c r="F84" s="26">
        <v>2000</v>
      </c>
      <c r="G84" s="26">
        <v>2000</v>
      </c>
      <c r="H84" s="28">
        <v>65600</v>
      </c>
      <c r="I84" s="28">
        <v>74362.5</v>
      </c>
      <c r="J84" s="28">
        <v>0</v>
      </c>
      <c r="K84" s="28">
        <v>58658.42</v>
      </c>
      <c r="L84" s="28">
        <v>58658.42</v>
      </c>
      <c r="M84" s="28">
        <v>58658.42</v>
      </c>
      <c r="N84" s="28">
        <f t="shared" ref="N84:N92" si="16">+I84-M84</f>
        <v>15704.080000000002</v>
      </c>
    </row>
    <row r="85" spans="1:14" s="26" customFormat="1" x14ac:dyDescent="0.4">
      <c r="A85" s="21">
        <v>2024</v>
      </c>
      <c r="B85" s="21" t="s">
        <v>88</v>
      </c>
      <c r="C85" s="21" t="s">
        <v>89</v>
      </c>
      <c r="D85" s="21">
        <v>2000</v>
      </c>
      <c r="E85" s="27" t="s">
        <v>62</v>
      </c>
      <c r="F85" s="26">
        <v>2000</v>
      </c>
      <c r="G85" s="26">
        <v>2000</v>
      </c>
      <c r="H85" s="28">
        <v>56000</v>
      </c>
      <c r="I85" s="28">
        <v>56000</v>
      </c>
      <c r="J85" s="28">
        <v>0</v>
      </c>
      <c r="K85" s="28">
        <v>35512.26</v>
      </c>
      <c r="L85" s="28">
        <v>35512.26</v>
      </c>
      <c r="M85" s="28">
        <v>35512.26</v>
      </c>
      <c r="N85" s="28">
        <f t="shared" si="16"/>
        <v>20487.739999999998</v>
      </c>
    </row>
    <row r="86" spans="1:14" s="26" customFormat="1" x14ac:dyDescent="0.4">
      <c r="A86" s="21">
        <v>2024</v>
      </c>
      <c r="B86" s="21" t="s">
        <v>88</v>
      </c>
      <c r="C86" s="21" t="s">
        <v>89</v>
      </c>
      <c r="D86" s="21">
        <v>2000</v>
      </c>
      <c r="E86" s="27" t="s">
        <v>63</v>
      </c>
      <c r="F86" s="26">
        <v>2000</v>
      </c>
      <c r="G86" s="26">
        <v>2000</v>
      </c>
      <c r="H86" s="28">
        <v>0</v>
      </c>
      <c r="I86" s="28">
        <v>0</v>
      </c>
      <c r="J86" s="28">
        <v>0</v>
      </c>
      <c r="K86" s="28">
        <v>0</v>
      </c>
      <c r="L86" s="28">
        <v>0</v>
      </c>
      <c r="M86" s="28">
        <v>0</v>
      </c>
      <c r="N86" s="28">
        <f t="shared" si="16"/>
        <v>0</v>
      </c>
    </row>
    <row r="87" spans="1:14" s="26" customFormat="1" x14ac:dyDescent="0.4">
      <c r="A87" s="21">
        <v>2024</v>
      </c>
      <c r="B87" s="21" t="s">
        <v>88</v>
      </c>
      <c r="C87" s="21" t="s">
        <v>89</v>
      </c>
      <c r="D87" s="21">
        <v>2000</v>
      </c>
      <c r="E87" s="27" t="s">
        <v>64</v>
      </c>
      <c r="F87" s="26">
        <v>2000</v>
      </c>
      <c r="G87" s="26">
        <v>2000</v>
      </c>
      <c r="H87" s="28">
        <v>0</v>
      </c>
      <c r="I87" s="28">
        <v>0</v>
      </c>
      <c r="J87" s="28">
        <v>0</v>
      </c>
      <c r="K87" s="28">
        <v>0</v>
      </c>
      <c r="L87" s="28">
        <v>0</v>
      </c>
      <c r="M87" s="28">
        <v>0</v>
      </c>
      <c r="N87" s="28">
        <f t="shared" si="16"/>
        <v>0</v>
      </c>
    </row>
    <row r="88" spans="1:14" s="26" customFormat="1" x14ac:dyDescent="0.4">
      <c r="A88" s="21">
        <v>2024</v>
      </c>
      <c r="B88" s="21" t="s">
        <v>88</v>
      </c>
      <c r="C88" s="21" t="s">
        <v>89</v>
      </c>
      <c r="D88" s="21">
        <v>2000</v>
      </c>
      <c r="E88" s="27" t="s">
        <v>65</v>
      </c>
      <c r="F88" s="26">
        <v>2000</v>
      </c>
      <c r="G88" s="26">
        <v>2000</v>
      </c>
      <c r="H88" s="28">
        <v>1000</v>
      </c>
      <c r="I88" s="28">
        <v>1000</v>
      </c>
      <c r="J88" s="28">
        <v>0</v>
      </c>
      <c r="K88" s="28">
        <v>0</v>
      </c>
      <c r="L88" s="28">
        <v>0</v>
      </c>
      <c r="M88" s="28">
        <v>0</v>
      </c>
      <c r="N88" s="28">
        <f t="shared" si="16"/>
        <v>1000</v>
      </c>
    </row>
    <row r="89" spans="1:14" s="26" customFormat="1" x14ac:dyDescent="0.4">
      <c r="A89" s="21">
        <v>2024</v>
      </c>
      <c r="B89" s="21" t="s">
        <v>88</v>
      </c>
      <c r="C89" s="21" t="s">
        <v>89</v>
      </c>
      <c r="D89" s="21">
        <v>2000</v>
      </c>
      <c r="E89" s="27" t="s">
        <v>66</v>
      </c>
      <c r="F89" s="26">
        <v>2000</v>
      </c>
      <c r="G89" s="26">
        <v>2000</v>
      </c>
      <c r="H89" s="28">
        <v>47500</v>
      </c>
      <c r="I89" s="28">
        <v>47500</v>
      </c>
      <c r="J89" s="28">
        <v>0</v>
      </c>
      <c r="K89" s="28">
        <v>28029.51</v>
      </c>
      <c r="L89" s="28">
        <v>28029.51</v>
      </c>
      <c r="M89" s="28">
        <v>28029.51</v>
      </c>
      <c r="N89" s="28">
        <f t="shared" si="16"/>
        <v>19470.490000000002</v>
      </c>
    </row>
    <row r="90" spans="1:14" s="26" customFormat="1" x14ac:dyDescent="0.4">
      <c r="A90" s="21">
        <v>2024</v>
      </c>
      <c r="B90" s="21" t="s">
        <v>88</v>
      </c>
      <c r="C90" s="21" t="s">
        <v>89</v>
      </c>
      <c r="D90" s="21">
        <v>2000</v>
      </c>
      <c r="E90" s="27" t="s">
        <v>67</v>
      </c>
      <c r="F90" s="26">
        <v>2000</v>
      </c>
      <c r="G90" s="26">
        <v>2000</v>
      </c>
      <c r="H90" s="28">
        <v>28000</v>
      </c>
      <c r="I90" s="28">
        <v>0</v>
      </c>
      <c r="J90" s="28">
        <v>0</v>
      </c>
      <c r="K90" s="28">
        <v>0</v>
      </c>
      <c r="L90" s="28">
        <v>0</v>
      </c>
      <c r="M90" s="28">
        <v>0</v>
      </c>
      <c r="N90" s="28">
        <f t="shared" si="16"/>
        <v>0</v>
      </c>
    </row>
    <row r="91" spans="1:14" s="26" customFormat="1" x14ac:dyDescent="0.4">
      <c r="A91" s="21">
        <v>2024</v>
      </c>
      <c r="B91" s="21" t="s">
        <v>88</v>
      </c>
      <c r="C91" s="21" t="s">
        <v>89</v>
      </c>
      <c r="D91" s="21">
        <v>2000</v>
      </c>
      <c r="E91" s="27" t="s">
        <v>68</v>
      </c>
      <c r="F91" s="26">
        <v>2000</v>
      </c>
      <c r="G91" s="26">
        <v>2000</v>
      </c>
      <c r="H91" s="28">
        <v>0</v>
      </c>
      <c r="I91" s="28">
        <v>0</v>
      </c>
      <c r="J91" s="28">
        <v>0</v>
      </c>
      <c r="K91" s="28">
        <v>0</v>
      </c>
      <c r="L91" s="28">
        <v>0</v>
      </c>
      <c r="M91" s="28">
        <v>0</v>
      </c>
      <c r="N91" s="28">
        <f t="shared" si="16"/>
        <v>0</v>
      </c>
    </row>
    <row r="92" spans="1:14" s="26" customFormat="1" x14ac:dyDescent="0.4">
      <c r="A92" s="21">
        <v>2024</v>
      </c>
      <c r="B92" s="21" t="s">
        <v>88</v>
      </c>
      <c r="C92" s="21" t="s">
        <v>89</v>
      </c>
      <c r="D92" s="21">
        <v>2000</v>
      </c>
      <c r="E92" s="27" t="s">
        <v>69</v>
      </c>
      <c r="F92" s="26">
        <v>2000</v>
      </c>
      <c r="G92" s="26">
        <v>2000</v>
      </c>
      <c r="H92" s="28">
        <v>6000</v>
      </c>
      <c r="I92" s="28">
        <v>6000</v>
      </c>
      <c r="J92" s="28">
        <v>0</v>
      </c>
      <c r="K92" s="28">
        <v>4714.72</v>
      </c>
      <c r="L92" s="28">
        <v>4714.72</v>
      </c>
      <c r="M92" s="28">
        <v>4714.72</v>
      </c>
      <c r="N92" s="28">
        <f t="shared" si="16"/>
        <v>1285.2799999999997</v>
      </c>
    </row>
    <row r="93" spans="1:14" s="26" customFormat="1" x14ac:dyDescent="0.4">
      <c r="A93" s="21">
        <v>2024</v>
      </c>
      <c r="B93" s="21" t="s">
        <v>88</v>
      </c>
      <c r="C93" s="21" t="s">
        <v>89</v>
      </c>
      <c r="D93" s="22">
        <v>3000</v>
      </c>
      <c r="E93" s="23" t="s">
        <v>70</v>
      </c>
      <c r="F93" s="24">
        <v>3000</v>
      </c>
      <c r="G93" s="24">
        <v>3000</v>
      </c>
      <c r="H93" s="25">
        <v>5662602.9799999995</v>
      </c>
      <c r="I93" s="25">
        <v>8174653.629999999</v>
      </c>
      <c r="J93" s="25">
        <v>0</v>
      </c>
      <c r="K93" s="25">
        <v>1584353.8699999999</v>
      </c>
      <c r="L93" s="25">
        <v>1584353.8699999999</v>
      </c>
      <c r="M93" s="25">
        <f>SUM(M94:M102)</f>
        <v>1584353.8699999999</v>
      </c>
      <c r="N93" s="25">
        <f>SUM(N94:N102)</f>
        <v>6590299.7599999988</v>
      </c>
    </row>
    <row r="94" spans="1:14" s="26" customFormat="1" x14ac:dyDescent="0.4">
      <c r="A94" s="21">
        <v>2024</v>
      </c>
      <c r="B94" s="21" t="s">
        <v>88</v>
      </c>
      <c r="C94" s="21" t="s">
        <v>89</v>
      </c>
      <c r="D94" s="21">
        <v>3000</v>
      </c>
      <c r="E94" s="27" t="s">
        <v>71</v>
      </c>
      <c r="F94" s="26">
        <v>3000</v>
      </c>
      <c r="G94" s="26">
        <v>3000</v>
      </c>
      <c r="H94" s="28">
        <v>356147.25</v>
      </c>
      <c r="I94" s="28">
        <v>338372.25</v>
      </c>
      <c r="J94" s="28">
        <v>0</v>
      </c>
      <c r="K94" s="28">
        <v>242842.48</v>
      </c>
      <c r="L94" s="28">
        <v>242842.48</v>
      </c>
      <c r="M94" s="28">
        <v>242842.48</v>
      </c>
      <c r="N94" s="28">
        <f t="shared" ref="N94:N95" si="17">+I94-M94</f>
        <v>95529.76999999999</v>
      </c>
    </row>
    <row r="95" spans="1:14" s="26" customFormat="1" x14ac:dyDescent="0.4">
      <c r="A95" s="21">
        <v>2024</v>
      </c>
      <c r="B95" s="21" t="s">
        <v>88</v>
      </c>
      <c r="C95" s="21" t="s">
        <v>89</v>
      </c>
      <c r="D95" s="21">
        <v>3000</v>
      </c>
      <c r="E95" s="27" t="s">
        <v>72</v>
      </c>
      <c r="F95" s="26">
        <v>3000</v>
      </c>
      <c r="G95" s="26">
        <v>3000</v>
      </c>
      <c r="H95" s="28">
        <v>390663</v>
      </c>
      <c r="I95" s="28">
        <v>390590.5</v>
      </c>
      <c r="J95" s="28">
        <v>0</v>
      </c>
      <c r="K95" s="28">
        <v>289594.86</v>
      </c>
      <c r="L95" s="28">
        <v>289594.86</v>
      </c>
      <c r="M95" s="28">
        <v>289594.86</v>
      </c>
      <c r="N95" s="28">
        <f t="shared" si="17"/>
        <v>100995.64000000001</v>
      </c>
    </row>
    <row r="96" spans="1:14" s="26" customFormat="1" x14ac:dyDescent="0.4">
      <c r="A96" s="21">
        <v>2024</v>
      </c>
      <c r="B96" s="21" t="s">
        <v>88</v>
      </c>
      <c r="C96" s="21" t="s">
        <v>89</v>
      </c>
      <c r="D96" s="21">
        <v>3000</v>
      </c>
      <c r="E96" s="27" t="s">
        <v>73</v>
      </c>
      <c r="F96" s="26">
        <v>3000</v>
      </c>
      <c r="G96" s="26">
        <v>3000</v>
      </c>
      <c r="H96" s="28">
        <v>4351270.3099999996</v>
      </c>
      <c r="I96" s="28">
        <v>6476244.459999999</v>
      </c>
      <c r="J96" s="28">
        <v>0</v>
      </c>
      <c r="K96" s="28">
        <v>780634</v>
      </c>
      <c r="L96" s="28">
        <v>780634</v>
      </c>
      <c r="M96" s="28">
        <v>780634</v>
      </c>
      <c r="N96" s="28">
        <f>+I96-M96</f>
        <v>5695610.459999999</v>
      </c>
    </row>
    <row r="97" spans="1:14" s="26" customFormat="1" x14ac:dyDescent="0.4">
      <c r="A97" s="21">
        <v>2024</v>
      </c>
      <c r="B97" s="21" t="s">
        <v>88</v>
      </c>
      <c r="C97" s="21" t="s">
        <v>89</v>
      </c>
      <c r="D97" s="21">
        <v>3000</v>
      </c>
      <c r="E97" s="27" t="s">
        <v>74</v>
      </c>
      <c r="F97" s="26">
        <v>3000</v>
      </c>
      <c r="G97" s="26">
        <v>3000</v>
      </c>
      <c r="H97" s="28">
        <v>32300</v>
      </c>
      <c r="I97" s="28">
        <v>34275</v>
      </c>
      <c r="J97" s="28">
        <v>0</v>
      </c>
      <c r="K97" s="28">
        <v>21718.16</v>
      </c>
      <c r="L97" s="28">
        <v>21718.16</v>
      </c>
      <c r="M97" s="28">
        <v>21718.16</v>
      </c>
      <c r="N97" s="28">
        <f t="shared" ref="N97:N102" si="18">+I97-M97</f>
        <v>12556.84</v>
      </c>
    </row>
    <row r="98" spans="1:14" s="26" customFormat="1" x14ac:dyDescent="0.4">
      <c r="A98" s="21">
        <v>2024</v>
      </c>
      <c r="B98" s="21" t="s">
        <v>88</v>
      </c>
      <c r="C98" s="21" t="s">
        <v>89</v>
      </c>
      <c r="D98" s="21">
        <v>3000</v>
      </c>
      <c r="E98" s="27" t="s">
        <v>75</v>
      </c>
      <c r="F98" s="26">
        <v>3000</v>
      </c>
      <c r="G98" s="26">
        <v>3000</v>
      </c>
      <c r="H98" s="28">
        <v>137500</v>
      </c>
      <c r="I98" s="28">
        <v>287500</v>
      </c>
      <c r="J98" s="28">
        <v>0</v>
      </c>
      <c r="K98" s="28">
        <v>46105.120000000003</v>
      </c>
      <c r="L98" s="28">
        <v>46105.120000000003</v>
      </c>
      <c r="M98" s="28">
        <v>46105.120000000003</v>
      </c>
      <c r="N98" s="28">
        <f t="shared" si="18"/>
        <v>241394.88</v>
      </c>
    </row>
    <row r="99" spans="1:14" s="26" customFormat="1" x14ac:dyDescent="0.4">
      <c r="A99" s="21">
        <v>2024</v>
      </c>
      <c r="B99" s="21" t="s">
        <v>88</v>
      </c>
      <c r="C99" s="21" t="s">
        <v>89</v>
      </c>
      <c r="D99" s="21">
        <v>3000</v>
      </c>
      <c r="E99" s="27" t="s">
        <v>76</v>
      </c>
      <c r="F99" s="26">
        <v>3000</v>
      </c>
      <c r="G99" s="26">
        <v>3000</v>
      </c>
      <c r="H99" s="28">
        <v>15000</v>
      </c>
      <c r="I99" s="28">
        <v>15000</v>
      </c>
      <c r="J99" s="28">
        <v>0</v>
      </c>
      <c r="K99" s="28">
        <v>0</v>
      </c>
      <c r="L99" s="28">
        <v>0</v>
      </c>
      <c r="M99" s="28">
        <v>0</v>
      </c>
      <c r="N99" s="28">
        <f t="shared" si="18"/>
        <v>15000</v>
      </c>
    </row>
    <row r="100" spans="1:14" s="26" customFormat="1" x14ac:dyDescent="0.4">
      <c r="A100" s="21">
        <v>2024</v>
      </c>
      <c r="B100" s="21" t="s">
        <v>88</v>
      </c>
      <c r="C100" s="21" t="s">
        <v>89</v>
      </c>
      <c r="D100" s="21">
        <v>3000</v>
      </c>
      <c r="E100" s="27" t="s">
        <v>77</v>
      </c>
      <c r="F100" s="26">
        <v>3000</v>
      </c>
      <c r="G100" s="26">
        <v>3000</v>
      </c>
      <c r="H100" s="28">
        <v>12500</v>
      </c>
      <c r="I100" s="28">
        <v>35500</v>
      </c>
      <c r="J100" s="28">
        <v>0</v>
      </c>
      <c r="K100" s="28">
        <v>24649.25</v>
      </c>
      <c r="L100" s="28">
        <v>24649.25</v>
      </c>
      <c r="M100" s="28">
        <v>24649.25</v>
      </c>
      <c r="N100" s="28">
        <f t="shared" si="18"/>
        <v>10850.75</v>
      </c>
    </row>
    <row r="101" spans="1:14" s="26" customFormat="1" x14ac:dyDescent="0.4">
      <c r="A101" s="21">
        <v>2024</v>
      </c>
      <c r="B101" s="21" t="s">
        <v>88</v>
      </c>
      <c r="C101" s="21" t="s">
        <v>89</v>
      </c>
      <c r="D101" s="21">
        <v>3000</v>
      </c>
      <c r="E101" s="27" t="s">
        <v>78</v>
      </c>
      <c r="F101" s="26">
        <v>3000</v>
      </c>
      <c r="G101" s="26">
        <v>3000</v>
      </c>
      <c r="H101" s="28">
        <v>181500</v>
      </c>
      <c r="I101" s="28">
        <v>381500</v>
      </c>
      <c r="J101" s="28">
        <v>0</v>
      </c>
      <c r="K101" s="28">
        <v>69126</v>
      </c>
      <c r="L101" s="28">
        <v>69126</v>
      </c>
      <c r="M101" s="28">
        <v>69126</v>
      </c>
      <c r="N101" s="28">
        <f t="shared" si="18"/>
        <v>312374</v>
      </c>
    </row>
    <row r="102" spans="1:14" s="26" customFormat="1" x14ac:dyDescent="0.4">
      <c r="A102" s="21">
        <v>2024</v>
      </c>
      <c r="B102" s="21" t="s">
        <v>88</v>
      </c>
      <c r="C102" s="21" t="s">
        <v>89</v>
      </c>
      <c r="D102" s="21">
        <v>3000</v>
      </c>
      <c r="E102" s="27" t="s">
        <v>79</v>
      </c>
      <c r="F102" s="26">
        <v>3000</v>
      </c>
      <c r="G102" s="26">
        <v>3000</v>
      </c>
      <c r="H102" s="28">
        <v>185722.42</v>
      </c>
      <c r="I102" s="28">
        <v>215671.42</v>
      </c>
      <c r="J102" s="28">
        <v>0</v>
      </c>
      <c r="K102" s="28">
        <v>109684</v>
      </c>
      <c r="L102" s="28">
        <v>109684</v>
      </c>
      <c r="M102" s="28">
        <v>109684</v>
      </c>
      <c r="N102" s="28">
        <f t="shared" si="18"/>
        <v>105987.42000000001</v>
      </c>
    </row>
    <row r="103" spans="1:14" s="26" customFormat="1" x14ac:dyDescent="0.4">
      <c r="A103" s="21">
        <v>2024</v>
      </c>
      <c r="B103" s="21" t="s">
        <v>88</v>
      </c>
      <c r="C103" s="21" t="s">
        <v>89</v>
      </c>
      <c r="D103" s="22">
        <v>5000</v>
      </c>
      <c r="E103" s="23" t="s">
        <v>80</v>
      </c>
      <c r="F103" s="24">
        <v>5000</v>
      </c>
      <c r="G103" s="24">
        <v>5000</v>
      </c>
      <c r="H103" s="29">
        <v>148500</v>
      </c>
      <c r="I103" s="29">
        <f>SUM(I104:I112)</f>
        <v>34810803.360000007</v>
      </c>
      <c r="J103" s="29">
        <f>SUM(J104:J112)</f>
        <v>8029076.4499999993</v>
      </c>
      <c r="K103" s="29">
        <v>148500</v>
      </c>
      <c r="L103" s="29">
        <v>148500</v>
      </c>
      <c r="M103" s="29">
        <v>148500</v>
      </c>
      <c r="N103" s="29">
        <f>SUM(N104:N106)</f>
        <v>4223031</v>
      </c>
    </row>
    <row r="104" spans="1:14" s="26" customFormat="1" x14ac:dyDescent="0.4">
      <c r="A104" s="21">
        <v>2024</v>
      </c>
      <c r="B104" s="21" t="s">
        <v>88</v>
      </c>
      <c r="C104" s="21" t="s">
        <v>89</v>
      </c>
      <c r="D104" s="21">
        <v>5000</v>
      </c>
      <c r="E104" s="27" t="s">
        <v>81</v>
      </c>
      <c r="F104" s="26">
        <v>5000</v>
      </c>
      <c r="G104" s="26">
        <v>5000</v>
      </c>
      <c r="H104" s="30">
        <v>112500</v>
      </c>
      <c r="I104" s="30">
        <v>4149820</v>
      </c>
      <c r="J104" s="30">
        <v>0</v>
      </c>
      <c r="K104" s="30">
        <v>86478</v>
      </c>
      <c r="L104" s="30">
        <v>86478</v>
      </c>
      <c r="M104" s="30">
        <v>86478</v>
      </c>
      <c r="N104" s="30">
        <f>+I104-M104</f>
        <v>4063342</v>
      </c>
    </row>
    <row r="105" spans="1:14" s="26" customFormat="1" x14ac:dyDescent="0.4">
      <c r="A105" s="21">
        <v>2024</v>
      </c>
      <c r="B105" s="21" t="s">
        <v>88</v>
      </c>
      <c r="C105" s="21" t="s">
        <v>89</v>
      </c>
      <c r="D105" s="21">
        <v>5000</v>
      </c>
      <c r="E105" s="27" t="s">
        <v>82</v>
      </c>
      <c r="F105" s="26">
        <v>5000</v>
      </c>
      <c r="G105" s="26">
        <v>5000</v>
      </c>
      <c r="H105" s="28">
        <v>0</v>
      </c>
      <c r="I105" s="28">
        <v>0</v>
      </c>
      <c r="J105" s="28">
        <v>0</v>
      </c>
      <c r="K105" s="28">
        <v>0</v>
      </c>
      <c r="L105" s="28">
        <v>0</v>
      </c>
      <c r="M105" s="28">
        <v>0</v>
      </c>
      <c r="N105" s="30">
        <f t="shared" ref="N105:N106" si="19">+I105-M105</f>
        <v>0</v>
      </c>
    </row>
    <row r="106" spans="1:14" s="26" customFormat="1" x14ac:dyDescent="0.4">
      <c r="A106" s="21">
        <v>2024</v>
      </c>
      <c r="B106" s="21" t="s">
        <v>88</v>
      </c>
      <c r="C106" s="21" t="s">
        <v>89</v>
      </c>
      <c r="D106" s="21">
        <v>5000</v>
      </c>
      <c r="E106" s="27" t="s">
        <v>83</v>
      </c>
      <c r="F106" s="26">
        <v>5000</v>
      </c>
      <c r="G106" s="26">
        <v>5000</v>
      </c>
      <c r="H106" s="30">
        <v>36000</v>
      </c>
      <c r="I106" s="30">
        <v>176847</v>
      </c>
      <c r="J106" s="30">
        <v>0</v>
      </c>
      <c r="K106" s="30">
        <v>17158</v>
      </c>
      <c r="L106" s="30">
        <v>17158</v>
      </c>
      <c r="M106" s="30">
        <v>17158</v>
      </c>
      <c r="N106" s="30">
        <f t="shared" si="19"/>
        <v>159689</v>
      </c>
    </row>
    <row r="107" spans="1:14" s="39" customFormat="1" x14ac:dyDescent="0.4">
      <c r="A107" s="34">
        <v>2024</v>
      </c>
      <c r="B107" s="34" t="s">
        <v>90</v>
      </c>
      <c r="C107" s="34" t="s">
        <v>91</v>
      </c>
      <c r="D107" s="35">
        <v>1000</v>
      </c>
      <c r="E107" s="36" t="s">
        <v>51</v>
      </c>
      <c r="F107" s="37">
        <v>1000</v>
      </c>
      <c r="G107" s="37">
        <v>1000</v>
      </c>
      <c r="H107" s="38">
        <v>11786470.309999999</v>
      </c>
      <c r="I107" s="38">
        <f>+I108+I116+I126+I136</f>
        <v>19517182.530000001</v>
      </c>
      <c r="J107" s="38">
        <f>+J108+K116+K126+K136</f>
        <v>8029076.4499999993</v>
      </c>
      <c r="K107" s="38">
        <v>5929485.6399999997</v>
      </c>
      <c r="L107" s="38">
        <v>5781643.3300000001</v>
      </c>
      <c r="M107" s="38">
        <f t="shared" ref="M107:N107" si="20">+M108+M116+M126+M136</f>
        <v>13958562.09</v>
      </c>
      <c r="N107" s="38">
        <f t="shared" si="20"/>
        <v>5558620.4399999995</v>
      </c>
    </row>
    <row r="108" spans="1:14" s="39" customFormat="1" x14ac:dyDescent="0.4">
      <c r="A108" s="34">
        <v>2024</v>
      </c>
      <c r="B108" s="34" t="s">
        <v>90</v>
      </c>
      <c r="C108" s="34" t="s">
        <v>91</v>
      </c>
      <c r="D108" s="35">
        <v>1000</v>
      </c>
      <c r="E108" s="36" t="s">
        <v>52</v>
      </c>
      <c r="F108" s="37">
        <v>1000</v>
      </c>
      <c r="G108" s="37">
        <v>1000</v>
      </c>
      <c r="H108" s="38">
        <v>5771267.3300000001</v>
      </c>
      <c r="I108" s="38">
        <v>6206324.1100000003</v>
      </c>
      <c r="J108" s="38">
        <v>0</v>
      </c>
      <c r="K108" s="38">
        <v>5929485.6399999997</v>
      </c>
      <c r="L108" s="38">
        <f t="shared" ref="L108:M108" si="21">SUM(L109:L115)</f>
        <v>5929485.6399999997</v>
      </c>
      <c r="M108" s="38">
        <f t="shared" si="21"/>
        <v>5929485.6399999997</v>
      </c>
      <c r="N108" s="38">
        <f>SUM(N109:N115)</f>
        <v>276838.46999999997</v>
      </c>
    </row>
    <row r="109" spans="1:14" s="39" customFormat="1" x14ac:dyDescent="0.4">
      <c r="A109" s="34">
        <v>2024</v>
      </c>
      <c r="B109" s="34" t="s">
        <v>90</v>
      </c>
      <c r="C109" s="34" t="s">
        <v>91</v>
      </c>
      <c r="D109" s="34">
        <v>1000</v>
      </c>
      <c r="E109" s="40" t="s">
        <v>53</v>
      </c>
      <c r="F109" s="39">
        <v>1000</v>
      </c>
      <c r="G109" s="39">
        <v>1000</v>
      </c>
      <c r="H109" s="41">
        <v>2987143.12</v>
      </c>
      <c r="I109" s="41">
        <v>3192905.43</v>
      </c>
      <c r="J109" s="41">
        <v>0</v>
      </c>
      <c r="K109" s="41">
        <v>3176845.23</v>
      </c>
      <c r="L109" s="41">
        <v>3176845.23</v>
      </c>
      <c r="M109" s="41">
        <v>3176845.23</v>
      </c>
      <c r="N109" s="41">
        <f>+I109-M109</f>
        <v>16060.200000000186</v>
      </c>
    </row>
    <row r="110" spans="1:14" s="39" customFormat="1" x14ac:dyDescent="0.4">
      <c r="A110" s="34">
        <v>2024</v>
      </c>
      <c r="B110" s="34" t="s">
        <v>90</v>
      </c>
      <c r="C110" s="34" t="s">
        <v>91</v>
      </c>
      <c r="D110" s="34">
        <v>1000</v>
      </c>
      <c r="E110" s="40" t="s">
        <v>54</v>
      </c>
      <c r="F110" s="39">
        <v>1000</v>
      </c>
      <c r="G110" s="39">
        <v>1000</v>
      </c>
      <c r="H110" s="41">
        <v>0</v>
      </c>
      <c r="I110" s="41">
        <v>0</v>
      </c>
      <c r="J110" s="41">
        <v>0</v>
      </c>
      <c r="K110" s="41">
        <v>0</v>
      </c>
      <c r="L110" s="41">
        <v>0</v>
      </c>
      <c r="M110" s="41">
        <v>0</v>
      </c>
      <c r="N110" s="41">
        <f t="shared" ref="N109:N115" si="22">+I110-M110</f>
        <v>0</v>
      </c>
    </row>
    <row r="111" spans="1:14" s="39" customFormat="1" x14ac:dyDescent="0.4">
      <c r="A111" s="34">
        <v>2024</v>
      </c>
      <c r="B111" s="34" t="s">
        <v>90</v>
      </c>
      <c r="C111" s="34" t="s">
        <v>91</v>
      </c>
      <c r="D111" s="34">
        <v>1000</v>
      </c>
      <c r="E111" s="40" t="s">
        <v>55</v>
      </c>
      <c r="F111" s="39">
        <v>1000</v>
      </c>
      <c r="G111" s="39">
        <v>1000</v>
      </c>
      <c r="H111" s="41">
        <v>481846.7</v>
      </c>
      <c r="I111" s="41">
        <v>519790.02</v>
      </c>
      <c r="J111" s="41">
        <v>0</v>
      </c>
      <c r="K111" s="41">
        <v>519790.02</v>
      </c>
      <c r="L111" s="41">
        <v>519790.02</v>
      </c>
      <c r="M111" s="41">
        <v>519790.02</v>
      </c>
      <c r="N111" s="41">
        <f t="shared" si="22"/>
        <v>0</v>
      </c>
    </row>
    <row r="112" spans="1:14" s="39" customFormat="1" x14ac:dyDescent="0.4">
      <c r="A112" s="34">
        <v>2024</v>
      </c>
      <c r="B112" s="34" t="s">
        <v>90</v>
      </c>
      <c r="C112" s="34" t="s">
        <v>91</v>
      </c>
      <c r="D112" s="34">
        <v>1000</v>
      </c>
      <c r="E112" s="40" t="s">
        <v>56</v>
      </c>
      <c r="F112" s="39">
        <v>1000</v>
      </c>
      <c r="G112" s="39">
        <v>1000</v>
      </c>
      <c r="H112" s="41">
        <v>910738.1</v>
      </c>
      <c r="I112" s="41">
        <v>1047934.27</v>
      </c>
      <c r="J112" s="41">
        <v>0</v>
      </c>
      <c r="K112" s="41">
        <v>829919.52</v>
      </c>
      <c r="L112" s="41">
        <v>829919.52</v>
      </c>
      <c r="M112" s="41">
        <v>829919.52</v>
      </c>
      <c r="N112" s="41">
        <f t="shared" si="22"/>
        <v>218014.75</v>
      </c>
    </row>
    <row r="113" spans="1:14" s="39" customFormat="1" x14ac:dyDescent="0.4">
      <c r="A113" s="34">
        <v>2024</v>
      </c>
      <c r="B113" s="34" t="s">
        <v>90</v>
      </c>
      <c r="C113" s="34" t="s">
        <v>91</v>
      </c>
      <c r="D113" s="34">
        <v>1000</v>
      </c>
      <c r="E113" s="40" t="s">
        <v>57</v>
      </c>
      <c r="F113" s="39">
        <v>1000</v>
      </c>
      <c r="G113" s="39">
        <v>1000</v>
      </c>
      <c r="H113" s="41">
        <v>1391539.41</v>
      </c>
      <c r="I113" s="41">
        <v>1445694.39</v>
      </c>
      <c r="J113" s="41">
        <v>0</v>
      </c>
      <c r="K113" s="41">
        <v>1402930.87</v>
      </c>
      <c r="L113" s="41">
        <v>1402930.87</v>
      </c>
      <c r="M113" s="41">
        <v>1402930.87</v>
      </c>
      <c r="N113" s="41">
        <f t="shared" si="22"/>
        <v>42763.519999999786</v>
      </c>
    </row>
    <row r="114" spans="1:14" s="39" customFormat="1" x14ac:dyDescent="0.4">
      <c r="A114" s="34">
        <v>2024</v>
      </c>
      <c r="B114" s="34" t="s">
        <v>90</v>
      </c>
      <c r="C114" s="34" t="s">
        <v>91</v>
      </c>
      <c r="D114" s="34">
        <v>1000</v>
      </c>
      <c r="E114" s="40" t="s">
        <v>58</v>
      </c>
      <c r="F114" s="39">
        <v>1000</v>
      </c>
      <c r="G114" s="39">
        <v>1000</v>
      </c>
      <c r="H114" s="41">
        <v>0</v>
      </c>
      <c r="I114" s="41">
        <v>0</v>
      </c>
      <c r="J114" s="41">
        <v>0</v>
      </c>
      <c r="K114" s="41">
        <v>0</v>
      </c>
      <c r="L114" s="41">
        <v>0</v>
      </c>
      <c r="M114" s="41">
        <v>0</v>
      </c>
      <c r="N114" s="41">
        <f t="shared" si="22"/>
        <v>0</v>
      </c>
    </row>
    <row r="115" spans="1:14" s="39" customFormat="1" x14ac:dyDescent="0.4">
      <c r="A115" s="34">
        <v>2024</v>
      </c>
      <c r="B115" s="34" t="s">
        <v>90</v>
      </c>
      <c r="C115" s="34" t="s">
        <v>91</v>
      </c>
      <c r="D115" s="34">
        <v>1000</v>
      </c>
      <c r="E115" s="40" t="s">
        <v>59</v>
      </c>
      <c r="F115" s="39">
        <v>1000</v>
      </c>
      <c r="G115" s="39">
        <v>1000</v>
      </c>
      <c r="H115" s="41">
        <v>0</v>
      </c>
      <c r="I115" s="41">
        <v>0</v>
      </c>
      <c r="J115" s="41">
        <v>0</v>
      </c>
      <c r="K115" s="41">
        <v>0</v>
      </c>
      <c r="L115" s="41">
        <v>0</v>
      </c>
      <c r="M115" s="41">
        <v>0</v>
      </c>
      <c r="N115" s="41">
        <f t="shared" si="22"/>
        <v>0</v>
      </c>
    </row>
    <row r="116" spans="1:14" s="39" customFormat="1" x14ac:dyDescent="0.4">
      <c r="A116" s="34">
        <v>2024</v>
      </c>
      <c r="B116" s="34" t="s">
        <v>90</v>
      </c>
      <c r="C116" s="34" t="s">
        <v>91</v>
      </c>
      <c r="D116" s="35">
        <v>2000</v>
      </c>
      <c r="E116" s="36" t="s">
        <v>60</v>
      </c>
      <c r="F116" s="37">
        <v>2000</v>
      </c>
      <c r="G116" s="37">
        <v>2000</v>
      </c>
      <c r="H116" s="38">
        <v>204100</v>
      </c>
      <c r="I116" s="38">
        <v>185824.61</v>
      </c>
      <c r="J116" s="41">
        <v>0</v>
      </c>
      <c r="K116" s="38">
        <v>185824.61000000002</v>
      </c>
      <c r="L116" s="38">
        <v>185824.61000000002</v>
      </c>
      <c r="M116" s="38">
        <v>185824.61000000002</v>
      </c>
      <c r="N116" s="38">
        <f>SUM(N117:N125)</f>
        <v>0</v>
      </c>
    </row>
    <row r="117" spans="1:14" s="39" customFormat="1" x14ac:dyDescent="0.4">
      <c r="A117" s="34">
        <v>2024</v>
      </c>
      <c r="B117" s="34" t="s">
        <v>90</v>
      </c>
      <c r="C117" s="34" t="s">
        <v>91</v>
      </c>
      <c r="D117" s="34">
        <v>2000</v>
      </c>
      <c r="E117" s="40" t="s">
        <v>61</v>
      </c>
      <c r="F117" s="39">
        <v>2000</v>
      </c>
      <c r="G117" s="39">
        <v>2000</v>
      </c>
      <c r="H117" s="41">
        <v>65600</v>
      </c>
      <c r="I117" s="41">
        <v>87834.91</v>
      </c>
      <c r="J117" s="41">
        <v>0</v>
      </c>
      <c r="K117" s="41">
        <v>87834.91</v>
      </c>
      <c r="L117" s="41">
        <v>87834.91</v>
      </c>
      <c r="M117" s="41">
        <v>87834.91</v>
      </c>
      <c r="N117" s="41">
        <f t="shared" ref="N117:N125" si="23">+I117-M117</f>
        <v>0</v>
      </c>
    </row>
    <row r="118" spans="1:14" s="39" customFormat="1" x14ac:dyDescent="0.4">
      <c r="A118" s="34">
        <v>2024</v>
      </c>
      <c r="B118" s="34" t="s">
        <v>90</v>
      </c>
      <c r="C118" s="34" t="s">
        <v>91</v>
      </c>
      <c r="D118" s="34">
        <v>2000</v>
      </c>
      <c r="E118" s="40" t="s">
        <v>62</v>
      </c>
      <c r="F118" s="39">
        <v>2000</v>
      </c>
      <c r="G118" s="39">
        <v>2000</v>
      </c>
      <c r="H118" s="41">
        <v>56000</v>
      </c>
      <c r="I118" s="41">
        <v>53351.48</v>
      </c>
      <c r="J118" s="41">
        <v>0</v>
      </c>
      <c r="K118" s="41">
        <v>53351.48</v>
      </c>
      <c r="L118" s="41">
        <v>53351.48</v>
      </c>
      <c r="M118" s="41">
        <v>53351.48</v>
      </c>
      <c r="N118" s="41">
        <f t="shared" si="23"/>
        <v>0</v>
      </c>
    </row>
    <row r="119" spans="1:14" s="39" customFormat="1" x14ac:dyDescent="0.4">
      <c r="A119" s="34">
        <v>2024</v>
      </c>
      <c r="B119" s="34" t="s">
        <v>90</v>
      </c>
      <c r="C119" s="34" t="s">
        <v>91</v>
      </c>
      <c r="D119" s="34">
        <v>2000</v>
      </c>
      <c r="E119" s="40" t="s">
        <v>63</v>
      </c>
      <c r="F119" s="39">
        <v>2000</v>
      </c>
      <c r="G119" s="39">
        <v>2000</v>
      </c>
      <c r="H119" s="41">
        <v>0</v>
      </c>
      <c r="I119" s="41">
        <v>0</v>
      </c>
      <c r="J119" s="41">
        <v>0</v>
      </c>
      <c r="K119" s="41">
        <v>0</v>
      </c>
      <c r="L119" s="41">
        <v>0</v>
      </c>
      <c r="M119" s="41">
        <v>0</v>
      </c>
      <c r="N119" s="41">
        <f t="shared" si="23"/>
        <v>0</v>
      </c>
    </row>
    <row r="120" spans="1:14" s="39" customFormat="1" x14ac:dyDescent="0.4">
      <c r="A120" s="34">
        <v>2024</v>
      </c>
      <c r="B120" s="34" t="s">
        <v>90</v>
      </c>
      <c r="C120" s="34" t="s">
        <v>91</v>
      </c>
      <c r="D120" s="34">
        <v>2000</v>
      </c>
      <c r="E120" s="40" t="s">
        <v>64</v>
      </c>
      <c r="F120" s="39">
        <v>2000</v>
      </c>
      <c r="G120" s="39">
        <v>2000</v>
      </c>
      <c r="H120" s="41">
        <v>0</v>
      </c>
      <c r="I120" s="41">
        <v>0</v>
      </c>
      <c r="J120" s="41">
        <v>0</v>
      </c>
      <c r="K120" s="41">
        <v>0</v>
      </c>
      <c r="L120" s="41">
        <v>0</v>
      </c>
      <c r="M120" s="41">
        <v>0</v>
      </c>
      <c r="N120" s="41">
        <f t="shared" si="23"/>
        <v>0</v>
      </c>
    </row>
    <row r="121" spans="1:14" s="39" customFormat="1" x14ac:dyDescent="0.4">
      <c r="A121" s="34">
        <v>2024</v>
      </c>
      <c r="B121" s="34" t="s">
        <v>90</v>
      </c>
      <c r="C121" s="34" t="s">
        <v>91</v>
      </c>
      <c r="D121" s="34">
        <v>2000</v>
      </c>
      <c r="E121" s="40" t="s">
        <v>65</v>
      </c>
      <c r="F121" s="39">
        <v>2000</v>
      </c>
      <c r="G121" s="39">
        <v>2000</v>
      </c>
      <c r="H121" s="41">
        <v>1000</v>
      </c>
      <c r="I121" s="41">
        <v>875.53</v>
      </c>
      <c r="J121" s="41">
        <v>0</v>
      </c>
      <c r="K121" s="41">
        <v>875.53</v>
      </c>
      <c r="L121" s="41">
        <v>875.53</v>
      </c>
      <c r="M121" s="41">
        <v>875.53</v>
      </c>
      <c r="N121" s="41">
        <f t="shared" si="23"/>
        <v>0</v>
      </c>
    </row>
    <row r="122" spans="1:14" s="39" customFormat="1" x14ac:dyDescent="0.4">
      <c r="A122" s="34">
        <v>2024</v>
      </c>
      <c r="B122" s="34" t="s">
        <v>90</v>
      </c>
      <c r="C122" s="34" t="s">
        <v>91</v>
      </c>
      <c r="D122" s="34">
        <v>2000</v>
      </c>
      <c r="E122" s="40" t="s">
        <v>66</v>
      </c>
      <c r="F122" s="39">
        <v>2000</v>
      </c>
      <c r="G122" s="39">
        <v>2000</v>
      </c>
      <c r="H122" s="41">
        <v>47500</v>
      </c>
      <c r="I122" s="41">
        <v>38937.97</v>
      </c>
      <c r="J122" s="41">
        <v>0</v>
      </c>
      <c r="K122" s="41">
        <v>38937.97</v>
      </c>
      <c r="L122" s="41">
        <v>38937.97</v>
      </c>
      <c r="M122" s="41">
        <v>38937.97</v>
      </c>
      <c r="N122" s="41">
        <f t="shared" si="23"/>
        <v>0</v>
      </c>
    </row>
    <row r="123" spans="1:14" s="39" customFormat="1" x14ac:dyDescent="0.4">
      <c r="A123" s="34">
        <v>2024</v>
      </c>
      <c r="B123" s="34" t="s">
        <v>90</v>
      </c>
      <c r="C123" s="34" t="s">
        <v>91</v>
      </c>
      <c r="D123" s="34">
        <v>2000</v>
      </c>
      <c r="E123" s="40" t="s">
        <v>67</v>
      </c>
      <c r="F123" s="39">
        <v>2000</v>
      </c>
      <c r="G123" s="39">
        <v>2000</v>
      </c>
      <c r="H123" s="41">
        <v>28000</v>
      </c>
      <c r="I123" s="41">
        <v>0</v>
      </c>
      <c r="J123" s="41">
        <v>0</v>
      </c>
      <c r="K123" s="41">
        <v>0</v>
      </c>
      <c r="L123" s="41">
        <v>0</v>
      </c>
      <c r="M123" s="41">
        <v>0</v>
      </c>
      <c r="N123" s="41">
        <f t="shared" si="23"/>
        <v>0</v>
      </c>
    </row>
    <row r="124" spans="1:14" s="39" customFormat="1" x14ac:dyDescent="0.4">
      <c r="A124" s="34">
        <v>2024</v>
      </c>
      <c r="B124" s="34" t="s">
        <v>90</v>
      </c>
      <c r="C124" s="34" t="s">
        <v>91</v>
      </c>
      <c r="D124" s="34">
        <v>2000</v>
      </c>
      <c r="E124" s="40" t="s">
        <v>68</v>
      </c>
      <c r="F124" s="39">
        <v>2000</v>
      </c>
      <c r="G124" s="39">
        <v>2000</v>
      </c>
      <c r="H124" s="41">
        <v>0</v>
      </c>
      <c r="I124" s="41">
        <v>0</v>
      </c>
      <c r="J124" s="41">
        <v>0</v>
      </c>
      <c r="K124" s="41">
        <v>0</v>
      </c>
      <c r="L124" s="41">
        <v>0</v>
      </c>
      <c r="M124" s="41">
        <v>0</v>
      </c>
      <c r="N124" s="41">
        <f t="shared" si="23"/>
        <v>0</v>
      </c>
    </row>
    <row r="125" spans="1:14" s="39" customFormat="1" x14ac:dyDescent="0.4">
      <c r="A125" s="34">
        <v>2024</v>
      </c>
      <c r="B125" s="34" t="s">
        <v>90</v>
      </c>
      <c r="C125" s="34" t="s">
        <v>91</v>
      </c>
      <c r="D125" s="34">
        <v>2000</v>
      </c>
      <c r="E125" s="40" t="s">
        <v>69</v>
      </c>
      <c r="F125" s="39">
        <v>2000</v>
      </c>
      <c r="G125" s="39">
        <v>2000</v>
      </c>
      <c r="H125" s="41">
        <v>6000</v>
      </c>
      <c r="I125" s="41">
        <v>4824.72</v>
      </c>
      <c r="J125" s="41">
        <v>0</v>
      </c>
      <c r="K125" s="41">
        <v>4824.72</v>
      </c>
      <c r="L125" s="41">
        <v>4824.72</v>
      </c>
      <c r="M125" s="41">
        <v>4824.72</v>
      </c>
      <c r="N125" s="41">
        <f t="shared" si="23"/>
        <v>0</v>
      </c>
    </row>
    <row r="126" spans="1:14" s="39" customFormat="1" x14ac:dyDescent="0.4">
      <c r="A126" s="34">
        <v>2024</v>
      </c>
      <c r="B126" s="34" t="s">
        <v>90</v>
      </c>
      <c r="C126" s="34" t="s">
        <v>91</v>
      </c>
      <c r="D126" s="35">
        <v>3000</v>
      </c>
      <c r="E126" s="36" t="s">
        <v>70</v>
      </c>
      <c r="F126" s="37">
        <v>3000</v>
      </c>
      <c r="G126" s="37">
        <v>3000</v>
      </c>
      <c r="H126" s="38">
        <v>5662602.9799999995</v>
      </c>
      <c r="I126" s="38">
        <v>8774928.1499999985</v>
      </c>
      <c r="J126" s="41">
        <v>0</v>
      </c>
      <c r="K126" s="38">
        <v>3493146.1799999997</v>
      </c>
      <c r="L126" s="38">
        <v>3493146.1799999997</v>
      </c>
      <c r="M126" s="38">
        <v>3493146.1799999997</v>
      </c>
      <c r="N126" s="38">
        <f>SUM(N127:N135)</f>
        <v>5281781.97</v>
      </c>
    </row>
    <row r="127" spans="1:14" s="39" customFormat="1" x14ac:dyDescent="0.4">
      <c r="A127" s="34">
        <v>2024</v>
      </c>
      <c r="B127" s="34" t="s">
        <v>90</v>
      </c>
      <c r="C127" s="34" t="s">
        <v>91</v>
      </c>
      <c r="D127" s="34">
        <v>3000</v>
      </c>
      <c r="E127" s="40" t="s">
        <v>71</v>
      </c>
      <c r="F127" s="39">
        <v>3000</v>
      </c>
      <c r="G127" s="39">
        <v>3000</v>
      </c>
      <c r="H127" s="41">
        <v>356147.25</v>
      </c>
      <c r="I127" s="41">
        <v>336680.19</v>
      </c>
      <c r="J127" s="41">
        <v>0</v>
      </c>
      <c r="K127" s="41">
        <v>336680.14</v>
      </c>
      <c r="L127" s="41">
        <v>336680.14</v>
      </c>
      <c r="M127" s="41">
        <v>336680.14</v>
      </c>
      <c r="N127" s="41">
        <f t="shared" ref="N127:N128" si="24">+I127-M127</f>
        <v>4.9999999988358468E-2</v>
      </c>
    </row>
    <row r="128" spans="1:14" s="39" customFormat="1" x14ac:dyDescent="0.4">
      <c r="A128" s="34">
        <v>2024</v>
      </c>
      <c r="B128" s="34" t="s">
        <v>90</v>
      </c>
      <c r="C128" s="34" t="s">
        <v>91</v>
      </c>
      <c r="D128" s="34">
        <v>3000</v>
      </c>
      <c r="E128" s="40" t="s">
        <v>72</v>
      </c>
      <c r="F128" s="39">
        <v>3000</v>
      </c>
      <c r="G128" s="39">
        <v>3000</v>
      </c>
      <c r="H128" s="41">
        <v>390663</v>
      </c>
      <c r="I128" s="41">
        <v>386010.48</v>
      </c>
      <c r="J128" s="41">
        <v>0</v>
      </c>
      <c r="K128" s="41">
        <v>386010.48</v>
      </c>
      <c r="L128" s="41">
        <v>386010.48</v>
      </c>
      <c r="M128" s="41">
        <v>386010.48</v>
      </c>
      <c r="N128" s="41">
        <f t="shared" si="24"/>
        <v>0</v>
      </c>
    </row>
    <row r="129" spans="1:14" s="39" customFormat="1" x14ac:dyDescent="0.4">
      <c r="A129" s="34">
        <v>2024</v>
      </c>
      <c r="B129" s="34" t="s">
        <v>90</v>
      </c>
      <c r="C129" s="34" t="s">
        <v>91</v>
      </c>
      <c r="D129" s="34">
        <v>3000</v>
      </c>
      <c r="E129" s="40" t="s">
        <v>73</v>
      </c>
      <c r="F129" s="39">
        <v>3000</v>
      </c>
      <c r="G129" s="39">
        <v>3000</v>
      </c>
      <c r="H129" s="41">
        <v>4351270.3099999996</v>
      </c>
      <c r="I129" s="41">
        <v>7236218.6899999995</v>
      </c>
      <c r="J129" s="41">
        <v>0</v>
      </c>
      <c r="K129" s="41">
        <v>1955409.77</v>
      </c>
      <c r="L129" s="41">
        <v>1955409.77</v>
      </c>
      <c r="M129" s="41">
        <v>1955409.77</v>
      </c>
      <c r="N129" s="41">
        <f>+I129-M129</f>
        <v>5280808.92</v>
      </c>
    </row>
    <row r="130" spans="1:14" s="39" customFormat="1" x14ac:dyDescent="0.4">
      <c r="A130" s="34">
        <v>2024</v>
      </c>
      <c r="B130" s="34" t="s">
        <v>90</v>
      </c>
      <c r="C130" s="34" t="s">
        <v>91</v>
      </c>
      <c r="D130" s="34">
        <v>3000</v>
      </c>
      <c r="E130" s="40" t="s">
        <v>74</v>
      </c>
      <c r="F130" s="39">
        <v>3000</v>
      </c>
      <c r="G130" s="39">
        <v>3000</v>
      </c>
      <c r="H130" s="41">
        <v>32300</v>
      </c>
      <c r="I130" s="41">
        <v>32159</v>
      </c>
      <c r="J130" s="41">
        <v>0</v>
      </c>
      <c r="K130" s="41">
        <v>32159</v>
      </c>
      <c r="L130" s="41">
        <v>32159</v>
      </c>
      <c r="M130" s="41">
        <v>32159</v>
      </c>
      <c r="N130" s="41">
        <f t="shared" ref="N130:N139" si="25">+I130-M130</f>
        <v>0</v>
      </c>
    </row>
    <row r="131" spans="1:14" s="39" customFormat="1" x14ac:dyDescent="0.4">
      <c r="A131" s="34">
        <v>2024</v>
      </c>
      <c r="B131" s="34" t="s">
        <v>90</v>
      </c>
      <c r="C131" s="34" t="s">
        <v>91</v>
      </c>
      <c r="D131" s="34">
        <v>3000</v>
      </c>
      <c r="E131" s="40" t="s">
        <v>75</v>
      </c>
      <c r="F131" s="39">
        <v>3000</v>
      </c>
      <c r="G131" s="39">
        <v>3000</v>
      </c>
      <c r="H131" s="41">
        <v>137500</v>
      </c>
      <c r="I131" s="41">
        <v>117425.09</v>
      </c>
      <c r="J131" s="41">
        <v>0</v>
      </c>
      <c r="K131" s="41">
        <v>117425.09</v>
      </c>
      <c r="L131" s="41">
        <v>117425.09</v>
      </c>
      <c r="M131" s="41">
        <v>117425.09</v>
      </c>
      <c r="N131" s="41">
        <f t="shared" si="25"/>
        <v>0</v>
      </c>
    </row>
    <row r="132" spans="1:14" s="39" customFormat="1" x14ac:dyDescent="0.4">
      <c r="A132" s="34">
        <v>2024</v>
      </c>
      <c r="B132" s="34" t="s">
        <v>90</v>
      </c>
      <c r="C132" s="34" t="s">
        <v>91</v>
      </c>
      <c r="D132" s="34">
        <v>3000</v>
      </c>
      <c r="E132" s="40" t="s">
        <v>76</v>
      </c>
      <c r="F132" s="39">
        <v>3000</v>
      </c>
      <c r="G132" s="39">
        <v>3000</v>
      </c>
      <c r="H132" s="41">
        <v>15000</v>
      </c>
      <c r="I132" s="41">
        <v>60695.09</v>
      </c>
      <c r="J132" s="41">
        <v>0</v>
      </c>
      <c r="K132" s="41">
        <v>60695.09</v>
      </c>
      <c r="L132" s="41">
        <v>60695.09</v>
      </c>
      <c r="M132" s="41">
        <v>60695.09</v>
      </c>
      <c r="N132" s="41">
        <f t="shared" si="25"/>
        <v>0</v>
      </c>
    </row>
    <row r="133" spans="1:14" s="39" customFormat="1" x14ac:dyDescent="0.4">
      <c r="A133" s="34">
        <v>2024</v>
      </c>
      <c r="B133" s="34" t="s">
        <v>90</v>
      </c>
      <c r="C133" s="34" t="s">
        <v>91</v>
      </c>
      <c r="D133" s="34">
        <v>3000</v>
      </c>
      <c r="E133" s="40" t="s">
        <v>77</v>
      </c>
      <c r="F133" s="39">
        <v>3000</v>
      </c>
      <c r="G133" s="39">
        <v>3000</v>
      </c>
      <c r="H133" s="41">
        <v>12500</v>
      </c>
      <c r="I133" s="41">
        <v>58300.01</v>
      </c>
      <c r="J133" s="41">
        <v>0</v>
      </c>
      <c r="K133" s="41">
        <v>57327.01</v>
      </c>
      <c r="L133" s="41">
        <v>57327.01</v>
      </c>
      <c r="M133" s="41">
        <v>57327.01</v>
      </c>
      <c r="N133" s="41">
        <f t="shared" si="25"/>
        <v>973</v>
      </c>
    </row>
    <row r="134" spans="1:14" s="39" customFormat="1" x14ac:dyDescent="0.4">
      <c r="A134" s="34">
        <v>2024</v>
      </c>
      <c r="B134" s="34" t="s">
        <v>90</v>
      </c>
      <c r="C134" s="34" t="s">
        <v>91</v>
      </c>
      <c r="D134" s="34">
        <v>3000</v>
      </c>
      <c r="E134" s="40" t="s">
        <v>78</v>
      </c>
      <c r="F134" s="39">
        <v>3000</v>
      </c>
      <c r="G134" s="39">
        <v>3000</v>
      </c>
      <c r="H134" s="41">
        <v>181500</v>
      </c>
      <c r="I134" s="41">
        <v>376193.6</v>
      </c>
      <c r="J134" s="41">
        <v>0</v>
      </c>
      <c r="K134" s="41">
        <v>376193.6</v>
      </c>
      <c r="L134" s="41">
        <v>376193.6</v>
      </c>
      <c r="M134" s="41">
        <v>376193.6</v>
      </c>
      <c r="N134" s="41">
        <f t="shared" si="25"/>
        <v>0</v>
      </c>
    </row>
    <row r="135" spans="1:14" s="39" customFormat="1" x14ac:dyDescent="0.4">
      <c r="A135" s="34">
        <v>2024</v>
      </c>
      <c r="B135" s="34" t="s">
        <v>90</v>
      </c>
      <c r="C135" s="34" t="s">
        <v>91</v>
      </c>
      <c r="D135" s="34">
        <v>3000</v>
      </c>
      <c r="E135" s="40" t="s">
        <v>79</v>
      </c>
      <c r="F135" s="39">
        <v>3000</v>
      </c>
      <c r="G135" s="39">
        <v>3000</v>
      </c>
      <c r="H135" s="41">
        <v>185722.42</v>
      </c>
      <c r="I135" s="41">
        <v>171246</v>
      </c>
      <c r="J135" s="41">
        <v>0</v>
      </c>
      <c r="K135" s="41">
        <v>171246</v>
      </c>
      <c r="L135" s="41">
        <v>171246</v>
      </c>
      <c r="M135" s="41">
        <v>171246</v>
      </c>
      <c r="N135" s="41">
        <f t="shared" si="25"/>
        <v>0</v>
      </c>
    </row>
    <row r="136" spans="1:14" s="39" customFormat="1" x14ac:dyDescent="0.4">
      <c r="A136" s="34">
        <v>2024</v>
      </c>
      <c r="B136" s="34" t="s">
        <v>90</v>
      </c>
      <c r="C136" s="34" t="s">
        <v>91</v>
      </c>
      <c r="D136" s="35">
        <v>5000</v>
      </c>
      <c r="E136" s="36" t="s">
        <v>80</v>
      </c>
      <c r="F136" s="37">
        <v>5000</v>
      </c>
      <c r="G136" s="37">
        <v>5000</v>
      </c>
      <c r="H136" s="42">
        <v>148500</v>
      </c>
      <c r="I136" s="42">
        <v>4350105.66</v>
      </c>
      <c r="J136" s="41">
        <v>0</v>
      </c>
      <c r="K136" s="42">
        <v>4350105.66</v>
      </c>
      <c r="L136" s="42">
        <v>4350105.66</v>
      </c>
      <c r="M136" s="42">
        <v>4350105.66</v>
      </c>
      <c r="N136" s="41">
        <f t="shared" si="25"/>
        <v>0</v>
      </c>
    </row>
    <row r="137" spans="1:14" s="39" customFormat="1" x14ac:dyDescent="0.4">
      <c r="A137" s="34">
        <v>2024</v>
      </c>
      <c r="B137" s="34" t="s">
        <v>90</v>
      </c>
      <c r="C137" s="34" t="s">
        <v>91</v>
      </c>
      <c r="D137" s="34">
        <v>5000</v>
      </c>
      <c r="E137" s="40" t="s">
        <v>81</v>
      </c>
      <c r="F137" s="39">
        <v>5000</v>
      </c>
      <c r="G137" s="39">
        <v>5000</v>
      </c>
      <c r="H137" s="43">
        <v>112500</v>
      </c>
      <c r="I137" s="43">
        <v>4192463.93</v>
      </c>
      <c r="J137" s="41">
        <v>0</v>
      </c>
      <c r="K137" s="43">
        <v>4192463.93</v>
      </c>
      <c r="L137" s="43">
        <v>4192463.93</v>
      </c>
      <c r="M137" s="43">
        <v>4192463.93</v>
      </c>
      <c r="N137" s="41">
        <f t="shared" si="25"/>
        <v>0</v>
      </c>
    </row>
    <row r="138" spans="1:14" s="39" customFormat="1" x14ac:dyDescent="0.4">
      <c r="A138" s="34">
        <v>2024</v>
      </c>
      <c r="B138" s="34" t="s">
        <v>90</v>
      </c>
      <c r="C138" s="34" t="s">
        <v>91</v>
      </c>
      <c r="D138" s="34">
        <v>5000</v>
      </c>
      <c r="E138" s="40" t="s">
        <v>82</v>
      </c>
      <c r="F138" s="39">
        <v>5000</v>
      </c>
      <c r="G138" s="39">
        <v>5000</v>
      </c>
      <c r="H138" s="41">
        <v>0</v>
      </c>
      <c r="I138" s="41">
        <v>0</v>
      </c>
      <c r="J138" s="41">
        <v>0</v>
      </c>
      <c r="K138" s="41">
        <v>0</v>
      </c>
      <c r="L138" s="41">
        <v>0</v>
      </c>
      <c r="M138" s="41">
        <v>0</v>
      </c>
      <c r="N138" s="41">
        <f t="shared" si="25"/>
        <v>0</v>
      </c>
    </row>
    <row r="139" spans="1:14" s="39" customFormat="1" x14ac:dyDescent="0.4">
      <c r="A139" s="34">
        <v>2024</v>
      </c>
      <c r="B139" s="34" t="s">
        <v>90</v>
      </c>
      <c r="C139" s="34" t="s">
        <v>91</v>
      </c>
      <c r="D139" s="34">
        <v>5000</v>
      </c>
      <c r="E139" s="40" t="s">
        <v>83</v>
      </c>
      <c r="F139" s="39">
        <v>5000</v>
      </c>
      <c r="G139" s="39">
        <v>5000</v>
      </c>
      <c r="H139" s="43">
        <v>36000</v>
      </c>
      <c r="I139" s="43">
        <v>157641.72999999998</v>
      </c>
      <c r="J139" s="41">
        <v>0</v>
      </c>
      <c r="K139" s="43">
        <v>157641.73000000001</v>
      </c>
      <c r="L139" s="43">
        <v>157641.73000000001</v>
      </c>
      <c r="M139" s="43">
        <v>157641.73000000001</v>
      </c>
      <c r="N139" s="41">
        <f t="shared" si="25"/>
        <v>0</v>
      </c>
    </row>
  </sheetData>
  <mergeCells count="7">
    <mergeCell ref="A6:R6"/>
    <mergeCell ref="A2:C2"/>
    <mergeCell ref="D2:F2"/>
    <mergeCell ref="G2:I2"/>
    <mergeCell ref="A3:C3"/>
    <mergeCell ref="D3:F3"/>
    <mergeCell ref="G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Sara Mendez</cp:lastModifiedBy>
  <dcterms:created xsi:type="dcterms:W3CDTF">2024-04-09T16:48:16Z</dcterms:created>
  <dcterms:modified xsi:type="dcterms:W3CDTF">2025-05-20T23:45:30Z</dcterms:modified>
</cp:coreProperties>
</file>